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ki751\Desktop\301016 平成２８年度財政状況資料集の再作成及び再提出について\"/>
    </mc:Choice>
  </mc:AlternateContent>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BW34" i="9"/>
  <c r="BW35" i="9" s="1"/>
  <c r="BW36" i="9" s="1"/>
  <c r="BW37" i="9" s="1"/>
  <c r="BW38" i="9" s="1"/>
  <c r="BW39" i="9" s="1"/>
  <c r="BW40" i="9" s="1"/>
  <c r="BW41" i="9" s="1"/>
  <c r="BW42" i="9" s="1"/>
  <c r="BW43" i="9" s="1"/>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<sst xmlns="http://schemas.openxmlformats.org/spreadsheetml/2006/main" count="1105" uniqueCount="562">
  <si>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</si>
  <si>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</si>
  <si>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</si>
  <si>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</si>
  <si>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</si>
  <si>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</si>
  <si>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</si>
  <si>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</si>
  <si>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</si>
  <si>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</si>
  <si>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</si>
  <si>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</si>
  <si>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</si>
  <si>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</si>
  <si>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</si>
  <si>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</si>
  <si>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</si>
  <si>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</si>
  <si>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</si>
  <si>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</si>
  <si>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</si>
  <si>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</si>
  <si>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</si>
  <si>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</si>
  <si>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</si>
  <si>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</si>
  <si>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</si>
  <si>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</si>
  <si>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</si>
  <si>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</si>
  <si>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</si>
  <si>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</si>
  <si>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</si>
  <si>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</si>
  <si>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</si>
  <si>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</si>
  <si>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</si>
  <si>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</si>
  <si>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</si>
  <si>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</si>
  <si>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</si>
  <si>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</si>
  <si>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</si>
  <si>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</si>
  <si>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</si>
  <si>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</si>
  <si>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</si>
  <si>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</si>
  <si>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</si>
  <si>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</si>
  <si>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</si>
  <si>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</si>
  <si>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</si>
  <si>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</si>
  <si>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</si>
  <si>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</si>
  <si>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</si>
  <si>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</si>
  <si>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</si>
  <si>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</si>
  <si>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</si>
  <si>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</si>
  <si>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</si>
  <si>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</si>
  <si>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</si>
  <si>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</si>
  <si>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</si>
  <si>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</si>
  <si>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</si>
  <si>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</si>
  <si>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</si>
  <si>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</si>
  <si>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</si>
  <si>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</si>
  <si>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</si>
  <si>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</si>
  <si>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</si>
  <si>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</si>
  <si>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</si>
  <si>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</si>
  <si>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</si>
  <si>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</si>
  <si>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</si>
  <si>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</si>
  <si>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</si>
  <si>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</si>
  <si>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</si>
  <si>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</si>
  <si>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</si>
  <si>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</si>
  <si>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</si>
  <si>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</si>
  <si>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</si>
  <si>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</si>
  <si>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</si>
  <si>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</si>
  <si>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</si>
  <si>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</si>
  <si>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</si>
  <si>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</si>
  <si>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</si>
  <si>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</si>
  <si>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</si>
  <si>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</si>
  <si>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</si>
  <si>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</si>
  <si>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</si>
  <si>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</si>
  <si>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</si>
  <si>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</si>
  <si>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</si>
  <si>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</si>
  <si>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</si>
  <si>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</si>
  <si>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</si>
  <si>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</si>
  <si>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</si>
  <si>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</si>
  <si>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</si>
  <si>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</si>
  <si>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</si>
  <si>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</si>
  <si>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</si>
  <si>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</si>
  <si>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</si>
  <si>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</si>
  <si>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</si>
  <si>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</si>
  <si>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</si>
  <si>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</si>
  <si>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</si>
  <si>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</si>
  <si>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</si>
  <si>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</si>
  <si>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</si>
  <si>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</si>
  <si>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</si>
  <si>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</si>
  <si>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</si>
  <si>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</si>
  <si>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</si>
  <si>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</si>
  <si>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</si>
  <si>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</si>
  <si>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</si>
  <si>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</si>
  <si>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</si>
  <si>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</si>
  <si>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</si>
  <si>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</si>
  <si>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</si>
  <si>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</si>
  <si>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</si>
  <si>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</si>
  <si>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</si>
  <si>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</si>
  <si>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</si>
  <si>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</si>
  <si>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</si>
  <si>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</si>
  <si>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</si>
  <si>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</si>
  <si>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</si>
  <si>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</si>
  <si>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</si>
  <si>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</si>
  <si>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</si>
  <si>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</si>
  <si>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</si>
  <si>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</si>
  <si>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</si>
  <si>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</si>
  <si>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</si>
  <si>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</si>
  <si>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</si>
  <si>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</si>
  <si>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</si>
  <si>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</si>
  <si>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</si>
  <si>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</si>
  <si>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</si>
  <si>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</si>
  <si>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</si>
  <si>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</si>
  <si>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</si>
  <si>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</si>
  <si>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</si>
  <si>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</si>
  <si>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</si>
  <si>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</si>
  <si>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</si>
  <si>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</si>
  <si>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</si>
  <si>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</si>
  <si>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</si>
  <si>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</si>
  <si>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千葉県大多喜町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</si>
  <si>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</si>
  <si>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</si>
  <si>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</si>
  <si>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</si>
  <si>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</si>
  <si>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</si>
  <si>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</si>
  <si>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</si>
  <si>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</si>
  <si>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</si>
  <si>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</si>
  <si>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</si>
  <si>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</si>
  <si>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</si>
  <si>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</si>
  <si>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</si>
  <si>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</si>
  <si>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</si>
  <si>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</si>
  <si>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</si>
  <si>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</si>
  <si>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</si>
  <si>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</si>
  <si>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</si>
  <si>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</si>
  <si>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</si>
  <si>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</si>
  <si>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</si>
  <si>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</si>
  <si>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</si>
  <si>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</si>
  <si>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</si>
  <si>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</si>
  <si>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</si>
  <si>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</si>
  <si>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</si>
  <si>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</si>
  <si>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</si>
  <si>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</si>
  <si>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</si>
  <si>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</si>
  <si>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</si>
  <si>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</si>
  <si>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</si>
  <si>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</si>
  <si>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</si>
  <si>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</si>
  <si>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</si>
  <si>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</si>
  <si>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</si>
  <si>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</si>
  <si>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</si>
  <si>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</si>
  <si>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</si>
  <si>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</si>
  <si>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</si>
  <si>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</si>
  <si>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</si>
  <si>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</si>
  <si>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</si>
  <si>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</si>
  <si>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</si>
  <si>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</si>
  <si>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</si>
  <si>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</si>
  <si>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</si>
  <si>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</si>
  <si>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</si>
  <si>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</si>
  <si>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</si>
  <si>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</si>
  <si>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</si>
  <si>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</si>
  <si>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</si>
  <si>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</si>
  <si>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</si>
  <si>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</si>
  <si>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</si>
  <si>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</si>
  <si>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</si>
  <si>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</si>
  <si>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</si>
  <si>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</si>
  <si>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</si>
  <si>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</si>
  <si>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</si>
  <si>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</si>
  <si>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</si>
  <si>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</si>
  <si>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</si>
  <si>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</si>
  <si>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</si>
  <si>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</si>
  <si>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</si>
  <si>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</si>
  <si>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</si>
  <si>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</si>
  <si>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</si>
  <si>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</si>
  <si>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</si>
  <si>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</si>
  <si>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</si>
  <si>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</si>
  <si>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</si>
  <si>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</si>
  <si>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</si>
  <si>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</si>
  <si>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</si>
  <si>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</si>
  <si>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</si>
  <si>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</si>
  <si>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</si>
  <si>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</si>
  <si>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</si>
  <si>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</si>
  <si>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</si>
  <si>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</si>
  <si>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</si>
  <si>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</si>
  <si>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</si>
  <si>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</si>
  <si>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</si>
  <si>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</si>
  <si>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</si>
  <si>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</si>
  <si>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</si>
  <si>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</si>
  <si>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</si>
  <si>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</si>
  <si>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</si>
  <si>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</si>
  <si>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</si>
  <si>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</si>
  <si>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</si>
  <si>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</si>
  <si>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</si>
  <si>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</si>
  <si>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</si>
  <si>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</si>
  <si>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</si>
  <si>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</si>
  <si>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</si>
  <si>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</si>
  <si>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</si>
  <si>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</si>
  <si>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</si>
  <si>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</si>
  <si>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</si>
  <si>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千葉県大多喜町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</si>
  <si>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</si>
  <si>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</si>
  <si>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</si>
  <si>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</si>
  <si>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</si>
  <si>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</si>
  <si>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</si>
  <si>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</si>
  <si>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</si>
  <si>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</si>
  <si>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</si>
  <si>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</si>
  <si>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</si>
  <si>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</si>
  <si>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</si>
  <si>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</si>
  <si>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</si>
  <si>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</si>
  <si>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</si>
  <si>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</si>
  <si>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</si>
  <si>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</si>
  <si>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</si>
  <si>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</si>
  <si>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</si>
  <si>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</si>
  <si>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</si>
  <si>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</si>
  <si>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</si>
  <si>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</si>
  <si>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</si>
  <si>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</si>
  <si>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</si>
  <si>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</si>
  <si>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</si>
  <si>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</si>
  <si>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</si>
  <si>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</si>
  <si>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</si>
  <si>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</si>
  <si>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</si>
  <si>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</si>
  <si>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</si>
  <si>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</si>
  <si>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</si>
  <si>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</si>
  <si>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</si>
  <si>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</si>
  <si>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</si>
  <si>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</si>
  <si>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</si>
  <si>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</si>
  <si>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</si>
  <si>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</si>
  <si>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</si>
  <si>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</si>
  <si>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</si>
  <si>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</si>
  <si>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</si>
  <si>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</si>
  <si>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</si>
  <si>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</si>
  <si>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</si>
  <si>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</si>
  <si>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</si>
  <si>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</si>
  <si>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</si>
  <si>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</si>
  <si>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</si>
  <si>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</si>
  <si>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</si>
  <si>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</si>
  <si>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</si>
  <si>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</si>
  <si>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</si>
  <si>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</si>
  <si>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</si>
  <si>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</si>
  <si>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</si>
  <si>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</si>
  <si>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</si>
  <si>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</si>
  <si>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</si>
  <si>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</si>
  <si>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</si>
  <si>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</si>
  <si>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</si>
  <si>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</si>
  <si>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</si>
  <si>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</si>
  <si>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</si>
  <si>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</si>
  <si>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</si>
  <si>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</si>
  <si>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</si>
  <si>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</si>
  <si>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</si>
  <si>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</si>
  <si>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</si>
  <si>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</si>
  <si>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</si>
  <si>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</si>
  <si>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</si>
  <si>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</si>
  <si>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</si>
  <si>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</si>
  <si>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</si>
  <si>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</si>
  <si>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</si>
  <si>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</si>
  <si>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</si>
  <si>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</si>
  <si>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</si>
  <si>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</si>
  <si>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</si>
  <si>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</si>
  <si>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</si>
  <si>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</si>
  <si>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</si>
  <si>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</si>
  <si>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</si>
  <si>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</si>
  <si>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</si>
  <si>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</si>
  <si>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</si>
  <si>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</si>
  <si>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</si>
  <si>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</si>
  <si>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</si>
  <si>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</si>
  <si>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</si>
  <si>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</si>
  <si>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</si>
  <si>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</si>
  <si>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</si>
  <si>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</si>
  <si>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</si>
  <si>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</si>
  <si>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</si>
  <si>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</si>
  <si>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</si>
  <si>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</si>
  <si>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</si>
  <si>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</si>
  <si>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</si>
  <si>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</si>
  <si>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</si>
  <si>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</si>
  <si>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</si>
  <si>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</si>
  <si>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</si>
  <si>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</si>
  <si>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</si>
  <si>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</si>
  <si>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</si>
  <si>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</si>
  <si>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</si>
  <si>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</si>
  <si>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</si>
  <si>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</si>
  <si>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</si>
  <si>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</si>
  <si>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</si>
  <si>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</si>
  <si>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</si>
  <si>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</si>
  <si>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</si>
  <si>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</si>
  <si>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</si>
  <si>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</si>
  <si>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</si>
  <si>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</si>
  <si>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</si>
  <si>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</si>
  <si>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</si>
  <si>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</si>
  <si>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</si>
  <si>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</si>
  <si>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</si>
  <si>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</si>
  <si>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</si>
  <si>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大多喜町特別養護老人ホーム事業会計</t>
  </si>
  <si>
    <t>一般会計</t>
  </si>
  <si>
    <t>大多喜町水道事業会計</t>
  </si>
  <si>
    <t>国民健康保険特別会計</t>
  </si>
  <si>
    <t>介護保険特別会計</t>
  </si>
  <si>
    <t>後期高齢者医療特別会計</t>
  </si>
  <si>
    <t>鉄道経営対策事業基金特別会計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</si>
  <si>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</si>
  <si>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</si>
  <si>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</si>
  <si>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</si>
  <si>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</si>
  <si>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</si>
  <si>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</si>
  <si>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</si>
  <si>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</si>
  <si>
    <t>夷隅郡市広域市町村圏事務組合（外房線複線化事業特別会計）</t>
  </si>
  <si>
    <t>夷隅環境衛生組合（一般会計）</t>
  </si>
  <si>
    <t>南房総広域水道企業団（水道用水供給事業会計）</t>
  </si>
  <si>
    <t>国保国吉病院</t>
  </si>
  <si>
    <t>たけゆらの里大多喜</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</si>
  <si>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</si>
  <si>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</si>
  <si>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</si>
  <si>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</si>
  <si>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</si>
  <si>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</si>
  <si>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</si>
  <si>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</si>
  <si>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</si>
  <si>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</si>
  <si>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</si>
  <si>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将来負担比率は年々低下してきている。類似団体の数値の比較については、有形固定資産減価償却率においては平均より低くなっており、将来負担比率は今後も起債元金以上の借入を行わない方針のため、平均以下になると見込まれる。
　将来負担比率においては上記のとおり引き続き新規発行債の抑制に努めていくが、減価償却率が上昇しないよう必要に応じて投資は行っていく。また、個別施設計画が未策定のため早急に計画を立て、適正な施設管理をし数値を維持できるように取り組んでいく。</t>
    <rPh sb="73" eb="74">
      <t>ヒク</t>
    </rPh>
    <rPh sb="91" eb="93">
      <t>キサイ</t>
    </rPh>
    <rPh sb="93" eb="95">
      <t>ガンキン</t>
    </rPh>
    <rPh sb="95" eb="97">
      <t>イジョウ</t>
    </rPh>
    <rPh sb="98" eb="100">
      <t>カリイレ</t>
    </rPh>
    <rPh sb="101" eb="102">
      <t>オコナ</t>
    </rPh>
    <rPh sb="105" eb="107">
      <t>ホウシン</t>
    </rPh>
    <rPh sb="138" eb="140">
      <t>ジョウキ</t>
    </rPh>
    <phoneticPr fontId="5"/>
  </si>
  <si>
    <t>有形固定資産減価償却率</t>
    <phoneticPr fontId="5"/>
  </si>
  <si>
    <t>　将来負担比率及び実質公債費比率のどちらについても類似団体と比較して低い水準にあり、また、年々減少させてきている。これは、基本方針において、毎年度の元金償還額を上回らないように新規の起債を抑えると設定し、抑制を行ってきたためである。
　近年起債を財源としなければならない需要が増えてきており、実質公債費比率が上昇していくことが考えられるため、これまで以上に公債費の適正化に取り組んでいく。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</si>
</sst>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74907</c:v>
                </c:pt>
                <c:pt idx="1">
                  <c:v>51857</c:v>
                </c:pt>
                <c:pt idx="2">
                  <c:v>40601</c:v>
                </c:pt>
                <c:pt idx="3">
                  <c:v>40809</c:v>
                </c:pt>
                <c:pt idx="4">
                  <c:v>25792</c:v>
                </c:pt>
              </c:numCache>
            </c:numRef>
          </c:val>
          <c:smooth val="0"/>
        </c:ser>
        <c:dLbls>
          <c:showLegendKey val="0"/>
          <c:showVal val="0"/>
          <c:showCatName val="0"/>
          <c:showSerName val="0"/>
          <c:showPercent val="0"/>
          <c:showBubbleSize val="0"/>
        </c:dLbls>
        <c:marker val="1"/>
        <c:smooth val="0"/>
        <c:axId val="-2108134400"/>
        <c:axId val="-2108129504"/>
      </c:lineChart>
      <c:catAx>
        <c:axId val="-210813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129504"/>
        <c:crosses val="autoZero"/>
        <c:auto val="1"/>
        <c:lblAlgn val="ctr"/>
        <c:lblOffset val="100"/>
        <c:tickLblSkip val="1"/>
        <c:tickMarkSkip val="1"/>
        <c:noMultiLvlLbl val="0"/>
      </c:catAx>
      <c:valAx>
        <c:axId val="-2108129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13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8.68</c:v>
                </c:pt>
                <c:pt idx="1">
                  <c:v>7.91</c:v>
                </c:pt>
                <c:pt idx="2">
                  <c:v>8.7200000000000006</c:v>
                </c:pt>
                <c:pt idx="3">
                  <c:v>8.31</c:v>
                </c:pt>
                <c:pt idx="4">
                  <c:v>6.46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26.02</c:v>
                </c:pt>
                <c:pt idx="1">
                  <c:v>29.44</c:v>
                </c:pt>
                <c:pt idx="2">
                  <c:v>31.36</c:v>
                </c:pt>
                <c:pt idx="3">
                  <c:v>33.35</c:v>
                </c:pt>
                <c:pt idx="4">
                  <c:v>35.049999999999997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8126784"/>
        <c:axId val="-210813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0.81</c:v>
                </c:pt>
                <c:pt idx="1">
                  <c:v>2.6</c:v>
                </c:pt>
                <c:pt idx="2">
                  <c:v>2.08</c:v>
                </c:pt>
                <c:pt idx="3">
                  <c:v>2.77</c:v>
                </c:pt>
                <c:pt idx="4">
                  <c:v>-0.74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8126784"/>
        <c:axId val="-2108135488"/>
      </c:lineChart>
      <c:catAx>
        <c:axId val="-21081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135488"/>
        <c:crosses val="autoZero"/>
        <c:auto val="1"/>
        <c:lblAlgn val="ctr"/>
        <c:lblOffset val="100"/>
        <c:tickLblSkip val="1"/>
        <c:tickMarkSkip val="1"/>
        <c:noMultiLvlLbl val="0"/>
      </c:catAx>
      <c:valAx>
        <c:axId val="-21081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c:v>
                </c:pt>
                <c:pt idx="2">
                  <c:v>#N/A</c:v>
                </c:pt>
                <c:pt idx="3">
                  <c:v>1.62</c:v>
                </c:pt>
                <c:pt idx="4">
                  <c:v>#N/A</c:v>
                </c:pt>
                <c:pt idx="5">
                  <c:v>2.0099999999999998</c:v>
                </c:pt>
                <c:pt idx="6">
                  <c:v>#N/A</c:v>
                </c:pt>
                <c:pt idx="7">
                  <c:v>1.43</c:v>
                </c:pt>
                <c:pt idx="8">
                  <c:v>#N/A</c:v>
                </c:pt>
                <c:pt idx="9">
                  <c:v>1.02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3.83</c:v>
                </c:pt>
                <c:pt idx="2">
                  <c:v>#N/A</c:v>
                </c:pt>
                <c:pt idx="3">
                  <c:v>3.54</c:v>
                </c:pt>
                <c:pt idx="4">
                  <c:v>#N/A</c:v>
                </c:pt>
                <c:pt idx="5">
                  <c:v>2.46</c:v>
                </c:pt>
                <c:pt idx="6">
                  <c:v>#N/A</c:v>
                </c:pt>
                <c:pt idx="7">
                  <c:v>3.73</c:v>
                </c:pt>
                <c:pt idx="8">
                  <c:v>#N/A</c:v>
                </c:pt>
                <c:pt idx="9">
                  <c:v>5.57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大多喜町水道事業会計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8.84</c:v>
                </c:pt>
                <c:pt idx="2">
                  <c:v>#N/A</c:v>
                </c:pt>
                <c:pt idx="3">
                  <c:v>8.8699999999999992</c:v>
                </c:pt>
                <c:pt idx="4">
                  <c:v>#N/A</c:v>
                </c:pt>
                <c:pt idx="5">
                  <c:v>9.0399999999999991</c:v>
                </c:pt>
                <c:pt idx="6">
                  <c:v>#N/A</c:v>
                </c:pt>
                <c:pt idx="7">
                  <c:v>7.96</c:v>
                </c:pt>
                <c:pt idx="8">
                  <c:v>#N/A</c:v>
                </c:pt>
                <c:pt idx="9">
                  <c:v>6.09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8.67</c:v>
                </c:pt>
                <c:pt idx="2">
                  <c:v>#N/A</c:v>
                </c:pt>
                <c:pt idx="3">
                  <c:v>7.9</c:v>
                </c:pt>
                <c:pt idx="4">
                  <c:v>#N/A</c:v>
                </c:pt>
                <c:pt idx="5">
                  <c:v>8.7200000000000006</c:v>
                </c:pt>
                <c:pt idx="6">
                  <c:v>#N/A</c:v>
                </c:pt>
                <c:pt idx="7">
                  <c:v>8.31</c:v>
                </c:pt>
                <c:pt idx="8">
                  <c:v>#N/A</c:v>
                </c:pt>
                <c:pt idx="9">
                  <c:v>6.45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大多喜町特別養護老人ホーム事業会計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c:v>
                </c:pt>
                <c:pt idx="2">
                  <c:v>#N/A</c:v>
                </c:pt>
                <c:pt idx="3">
                  <c:v>13.49</c:v>
                </c:pt>
                <c:pt idx="4">
                  <c:v>#N/A</c:v>
                </c:pt>
                <c:pt idx="5">
                  <c:v>10.89</c:v>
                </c:pt>
                <c:pt idx="6">
                  <c:v>#N/A</c:v>
                </c:pt>
                <c:pt idx="7">
                  <c:v>10.62</c:v>
                </c:pt>
                <c:pt idx="8">
                  <c:v>#N/A</c:v>
                </c:pt>
                <c:pt idx="9">
                  <c:v>13.07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08121344"/>
        <c:axId val="-2108127328"/>
      </c:barChart>
      <c:catAx>
        <c:axId val="-21081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127328"/>
        <c:crosses val="autoZero"/>
        <c:auto val="1"/>
        <c:lblAlgn val="ctr"/>
        <c:lblOffset val="100"/>
        <c:tickLblSkip val="1"/>
        <c:tickMarkSkip val="1"/>
        <c:noMultiLvlLbl val="0"/>
      </c:catAx>
      <c:valAx>
        <c:axId val="-210812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2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344</c:v>
                </c:pt>
                <c:pt idx="5">
                  <c:v>352</c:v>
                </c:pt>
                <c:pt idx="8">
                  <c:v>365</c:v>
                </c:pt>
                <c:pt idx="11">
                  <c:v>355</c:v>
                </c:pt>
                <c:pt idx="14">
                  <c:v>380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39</c:v>
                </c:pt>
                <c:pt idx="6">
                  <c:v>32</c:v>
                </c:pt>
                <c:pt idx="9">
                  <c:v>36</c:v>
                </c:pt>
                <c:pt idx="12">
                  <c:v>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c:v>
                </c:pt>
                <c:pt idx="3">
                  <c:v>25</c:v>
                </c:pt>
                <c:pt idx="6">
                  <c:v>22</c:v>
                </c:pt>
                <c:pt idx="9">
                  <c:v>20</c:v>
                </c:pt>
                <c:pt idx="12">
                  <c:v>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491</c:v>
                </c:pt>
                <c:pt idx="3">
                  <c:v>483</c:v>
                </c:pt>
                <c:pt idx="6">
                  <c:v>474</c:v>
                </c:pt>
                <c:pt idx="9">
                  <c:v>454</c:v>
                </c:pt>
                <c:pt idx="12">
                  <c:v>486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08132224"/>
        <c:axId val="-210813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215</c:v>
                </c:pt>
                <c:pt idx="2">
                  <c:v>#N/A</c:v>
                </c:pt>
                <c:pt idx="3">
                  <c:v>#N/A</c:v>
                </c:pt>
                <c:pt idx="4">
                  <c:v>195</c:v>
                </c:pt>
                <c:pt idx="5">
                  <c:v>#N/A</c:v>
                </c:pt>
                <c:pt idx="6">
                  <c:v>#N/A</c:v>
                </c:pt>
                <c:pt idx="7">
                  <c:v>163</c:v>
                </c:pt>
                <c:pt idx="8">
                  <c:v>#N/A</c:v>
                </c:pt>
                <c:pt idx="9">
                  <c:v>#N/A</c:v>
                </c:pt>
                <c:pt idx="10">
                  <c:v>155</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08132224"/>
        <c:axId val="-2108130592"/>
      </c:lineChart>
      <c:catAx>
        <c:axId val="-21081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130592"/>
        <c:crosses val="autoZero"/>
        <c:auto val="1"/>
        <c:lblAlgn val="ctr"/>
        <c:lblOffset val="100"/>
        <c:tickLblSkip val="1"/>
        <c:tickMarkSkip val="1"/>
        <c:noMultiLvlLbl val="0"/>
      </c:catAx>
      <c:valAx>
        <c:axId val="-21081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3878</c:v>
                </c:pt>
                <c:pt idx="5">
                  <c:v>3921</c:v>
                </c:pt>
                <c:pt idx="8">
                  <c:v>3935</c:v>
                </c:pt>
                <c:pt idx="11">
                  <c:v>3941</c:v>
                </c:pt>
                <c:pt idx="14">
                  <c:v>3891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111</c:v>
                </c:pt>
                <c:pt idx="5">
                  <c:v>95</c:v>
                </c:pt>
                <c:pt idx="8">
                  <c:v>79</c:v>
                </c:pt>
                <c:pt idx="11">
                  <c:v>62</c:v>
                </c:pt>
                <c:pt idx="14">
                  <c:v>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1772</c:v>
                </c:pt>
                <c:pt idx="5">
                  <c:v>1922</c:v>
                </c:pt>
                <c:pt idx="8">
                  <c:v>1900</c:v>
                </c:pt>
                <c:pt idx="11">
                  <c:v>2617</c:v>
                </c:pt>
                <c:pt idx="14">
                  <c:v>2679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2210</c:v>
                </c:pt>
                <c:pt idx="3">
                  <c:v>2193</c:v>
                </c:pt>
                <c:pt idx="6">
                  <c:v>2078</c:v>
                </c:pt>
                <c:pt idx="9">
                  <c:v>1997</c:v>
                </c:pt>
                <c:pt idx="12">
                  <c:v>1847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753</c:v>
                </c:pt>
                <c:pt idx="3">
                  <c:v>709</c:v>
                </c:pt>
                <c:pt idx="6">
                  <c:v>690</c:v>
                </c:pt>
                <c:pt idx="9">
                  <c:v>700</c:v>
                </c:pt>
                <c:pt idx="12">
                  <c:v>696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279</c:v>
                </c:pt>
                <c:pt idx="3">
                  <c:v>269</c:v>
                </c:pt>
                <c:pt idx="6">
                  <c:v>255</c:v>
                </c:pt>
                <c:pt idx="9">
                  <c:v>243</c:v>
                </c:pt>
                <c:pt idx="12">
                  <c:v>242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4883</c:v>
                </c:pt>
                <c:pt idx="3">
                  <c:v>4816</c:v>
                </c:pt>
                <c:pt idx="6">
                  <c:v>4720</c:v>
                </c:pt>
                <c:pt idx="9">
                  <c:v>4675</c:v>
                </c:pt>
                <c:pt idx="12">
                  <c:v>4550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8131680"/>
        <c:axId val="-21081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2364</c:v>
                </c:pt>
                <c:pt idx="2">
                  <c:v>#N/A</c:v>
                </c:pt>
                <c:pt idx="3">
                  <c:v>#N/A</c:v>
                </c:pt>
                <c:pt idx="4">
                  <c:v>2050</c:v>
                </c:pt>
                <c:pt idx="5">
                  <c:v>#N/A</c:v>
                </c:pt>
                <c:pt idx="6">
                  <c:v>#N/A</c:v>
                </c:pt>
                <c:pt idx="7">
                  <c:v>1829</c:v>
                </c:pt>
                <c:pt idx="8">
                  <c:v>#N/A</c:v>
                </c:pt>
                <c:pt idx="9">
                  <c:v>#N/A</c:v>
                </c:pt>
                <c:pt idx="10">
                  <c:v>996</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8131680"/>
        <c:axId val="-2108124064"/>
      </c:lineChart>
      <c:catAx>
        <c:axId val="-21081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8124064"/>
        <c:crosses val="autoZero"/>
        <c:auto val="1"/>
        <c:lblAlgn val="ctr"/>
        <c:lblOffset val="100"/>
        <c:tickLblSkip val="1"/>
        <c:tickMarkSkip val="1"/>
        <c:noMultiLvlLbl val="0"/>
      </c:catAx>
      <c:valAx>
        <c:axId val="-21081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{0E3BD56A-EB80-40ED-A3F5-1A8BCCA03AB2}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{BD18EC28-7EB7-4821-9175-979D3FB5F9E9}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{996F1540-299D-49C5-A261-108DCD005B15}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{7B6F0BA8-6A0C-4894-BB1A-319B5041012B}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{282D5319-1643-4DE2-BC31-1DEE7E686834}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pt idx="3">
                  <c:v>33.700000000000003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{3FF35185-5213-4E0B-825C-BB1E6B6A9612}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{8EA3314B-E753-4768-8BEA-D529715981F9}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{FABD962A-8E27-4E3C-ACD4-7999015711EB}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{85989305-713B-4C83-94FF-D4CBA586AC43}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{7B38202E-85D5-4951-AEC5-3C1FF5B32AF6}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78114384"/>
        <c:axId val="-1978103504"/>
      </c:scatterChart>
      <c:valAx>
        <c:axId val="-1978114384"/>
        <c:scaling>
          <c:orientation val="minMax"/>
          <c:max val="57.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103504"/>
        <c:crosses val="autoZero"/>
        <c:crossBetween val="midCat"/>
      </c:valAx>
      <c:valAx>
        <c:axId val="-1978103504"/>
        <c:scaling>
          <c:orientation val="minMax"/>
          <c:max val="34.9"/>
          <c:min val="2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11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{A80CEA34-4BED-47F7-B377-DDEAF2BE7003}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{A6F24725-00E2-4828-895D-941FD4DE1CCD}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{E3FD5B5C-AA5A-4B8D-9583-BC8CAC586DBC}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{4320587E-CBE6-453C-A71F-7B82D3094B5F}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{87A428F3-8F48-4630-A295-03355D2BECF8}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7.5</c:v>
                </c:pt>
                <c:pt idx="2">
                  <c:v>6.5</c:v>
                </c:pt>
                <c:pt idx="3">
                  <c:v>5.8</c:v>
                </c:pt>
                <c:pt idx="4">
                  <c:v>5.4</c:v>
                </c:pt>
              </c:numCache>
            </c:numRef>
          </c:xVal>
          <c:yVal>
            <c:numRef>
              <c:f>公会計指標分析・財政指標組合せ分析表!$K$73:$O$73</c:f>
              <c:numCache>
                <c:formatCode>#,##0.0;"▲ "#,##0.0</c:formatCode>
                <c:ptCount val="5"/>
                <c:pt idx="0">
                  <c:v>80.599999999999994</c:v>
                </c:pt>
                <c:pt idx="1">
                  <c:v>70.2</c:v>
                </c:pt>
                <c:pt idx="2">
                  <c:v>64.2</c:v>
                </c:pt>
                <c:pt idx="3">
                  <c:v>33.700000000000003</c:v>
                </c:pt>
                <c:pt idx="4">
                  <c:v>24.9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{4362F04B-0AB5-4BEF-9EE9-269996474DDF}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{90221CDD-F776-47F0-B613-8F22E360E2DF}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{500AF3FB-3616-4CA6-A35D-92D8D3E78BAB}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8573305901741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{56B4EB7A-59E0-4962-8F30-A1BBCD0F1D2C}</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55359393345325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{01EC99EF-A598-49D2-B177-3FE3A2C9996D}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78102960"/>
        <c:axId val="-1978117104"/>
      </c:scatterChart>
      <c:valAx>
        <c:axId val="-1978102960"/>
        <c:scaling>
          <c:orientation val="minMax"/>
          <c:max val="11.4"/>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117104"/>
        <c:crosses val="autoZero"/>
        <c:crossBetween val="midCat"/>
      </c:valAx>
      <c:valAx>
        <c:axId val="-1978117104"/>
        <c:scaling>
          <c:orientation val="minMax"/>
          <c:max val="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102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となっていた過疎対策事業債の元金償還が始まり、当該年度の償還額が増加した。今後も据置となっている過疎対策事業債や辺地対策事業債の償還が始まることにより上昇することが予想されるが、新規発行債の抑制に努め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率の高い過疎債・辺地債の借入れや、基金の積み増しを行うことにより将来負担比率の分子は減少し、将来負担比率についても類似団体平均を下回る結果となった。今後も地方債の借入抑制、基金の計画的な積み増しを行い、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年度数値については、類似団体平均を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、全国平均や千葉県平均</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下回っている。公共施設等の個別施設計画についてはこれから策定する予定であり、各施設の老朽化状況の調査を行う中で、施設ごとの使用可能年数を的確に把握し、今後の資産の適正な管理を進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18565" y="6666412"/>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795672" y="65764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18565" y="6365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795672" y="627561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18565" y="6064794"/>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795672" y="59748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18565" y="5763986"/>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795672" y="56701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18565" y="5463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795672" y="53693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18565" y="5158558"/>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795672" y="50685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44376" y="476775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400550" y="5361396"/>
          <a:ext cx="1270" cy="124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453255"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313555" y="6605451"/>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453255" y="51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313555" y="536139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453255" y="6143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351655" y="61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3640455" y="6100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25763</xdr:rowOff>
    </xdr:from>
    <xdr:to>
      <xdr:col>3</xdr:col>
      <xdr:colOff>511175</xdr:colOff>
      <xdr:row>32</xdr:row>
      <xdr:rowOff>127363</xdr:rowOff>
    </xdr:to>
    <xdr:sp macro="" textlink="">
      <xdr:nvSpPr>
        <xdr:cNvPr id="79" name="円/楕円 78"/>
        <xdr:cNvSpPr/>
      </xdr:nvSpPr>
      <xdr:spPr>
        <a:xfrm>
          <a:off x="3640455"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475998"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118490</xdr:rowOff>
    </xdr:from>
    <xdr:ext cx="405111" cy="259045"/>
    <xdr:sp macro="" textlink="">
      <xdr:nvSpPr>
        <xdr:cNvPr id="81" name="n_1mainValue有形固定資産減価償却率"/>
        <xdr:cNvSpPr txBox="1"/>
      </xdr:nvSpPr>
      <xdr:spPr>
        <a:xfrm>
          <a:off x="3475998"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221480" y="566775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311015"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133215"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311015" y="544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133215"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311015" y="659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171315" y="661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401695"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157988</xdr:rowOff>
    </xdr:from>
    <xdr:to>
      <xdr:col>5</xdr:col>
      <xdr:colOff>409575</xdr:colOff>
      <xdr:row>41</xdr:row>
      <xdr:rowOff>88138</xdr:rowOff>
    </xdr:to>
    <xdr:sp macro="" textlink="">
      <xdr:nvSpPr>
        <xdr:cNvPr id="68" name="円/楕円 67"/>
        <xdr:cNvSpPr/>
      </xdr:nvSpPr>
      <xdr:spPr>
        <a:xfrm>
          <a:off x="3401695"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237238"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79265</xdr:rowOff>
    </xdr:from>
    <xdr:ext cx="405111" cy="259045"/>
    <xdr:sp macro="" textlink="">
      <xdr:nvSpPr>
        <xdr:cNvPr id="70" name="n_1mainValue【道路】&#10;有形固定資産減価償却率"/>
        <xdr:cNvSpPr txBox="1"/>
      </xdr:nvSpPr>
      <xdr:spPr>
        <a:xfrm>
          <a:off x="3237238" y="695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552215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552215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9446260" y="5491334"/>
          <a:ext cx="0" cy="142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9535795" y="69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9357995" y="6912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9535795" y="527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9357995" y="54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9535795" y="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9396095" y="6353143"/>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8649335" y="6543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70339</xdr:rowOff>
    </xdr:from>
    <xdr:to>
      <xdr:col>14</xdr:col>
      <xdr:colOff>79375</xdr:colOff>
      <xdr:row>39</xdr:row>
      <xdr:rowOff>489</xdr:rowOff>
    </xdr:to>
    <xdr:sp macro="" textlink="">
      <xdr:nvSpPr>
        <xdr:cNvPr id="107" name="円/楕円 106"/>
        <xdr:cNvSpPr/>
      </xdr:nvSpPr>
      <xdr:spPr>
        <a:xfrm>
          <a:off x="8649335" y="644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8465965" y="66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17016</xdr:rowOff>
    </xdr:from>
    <xdr:ext cx="534377" cy="259045"/>
    <xdr:sp macro="" textlink="">
      <xdr:nvSpPr>
        <xdr:cNvPr id="109" name="n_1mainValue【道路】&#10;一人当たり延長"/>
        <xdr:cNvSpPr txBox="1"/>
      </xdr:nvSpPr>
      <xdr:spPr>
        <a:xfrm>
          <a:off x="8465965" y="6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221480" y="9342665"/>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311015"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133215"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311015" y="912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133215" y="934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311015"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171315"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401695"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79828</xdr:rowOff>
    </xdr:from>
    <xdr:to>
      <xdr:col>5</xdr:col>
      <xdr:colOff>409575</xdr:colOff>
      <xdr:row>59</xdr:row>
      <xdr:rowOff>9978</xdr:rowOff>
    </xdr:to>
    <xdr:sp macro="" textlink="">
      <xdr:nvSpPr>
        <xdr:cNvPr id="149" name="円/楕円 148"/>
        <xdr:cNvSpPr/>
      </xdr:nvSpPr>
      <xdr:spPr>
        <a:xfrm>
          <a:off x="3401695" y="9802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237238"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26505</xdr:rowOff>
    </xdr:from>
    <xdr:ext cx="405111" cy="259045"/>
    <xdr:sp macro="" textlink="">
      <xdr:nvSpPr>
        <xdr:cNvPr id="151" name="n_1mainValue【橋りょう・トンネル】&#10;有形固定資産減価償却率"/>
        <xdr:cNvSpPr txBox="1"/>
      </xdr:nvSpPr>
      <xdr:spPr>
        <a:xfrm>
          <a:off x="3237238" y="958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367883"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367883"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367883"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9446260" y="9522178"/>
          <a:ext cx="0" cy="11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9535795" y="1070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9357995" y="1070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9535795" y="9301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9357995" y="952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9535795" y="1032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9396095" y="103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8649335" y="10434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100903</xdr:rowOff>
    </xdr:from>
    <xdr:to>
      <xdr:col>14</xdr:col>
      <xdr:colOff>79375</xdr:colOff>
      <xdr:row>61</xdr:row>
      <xdr:rowOff>31053</xdr:rowOff>
    </xdr:to>
    <xdr:sp macro="" textlink="">
      <xdr:nvSpPr>
        <xdr:cNvPr id="188" name="円/楕円 187"/>
        <xdr:cNvSpPr/>
      </xdr:nvSpPr>
      <xdr:spPr>
        <a:xfrm>
          <a:off x="8649335" y="10159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133914</xdr:rowOff>
    </xdr:from>
    <xdr:ext cx="599010" cy="259045"/>
    <xdr:sp macro="" textlink="">
      <xdr:nvSpPr>
        <xdr:cNvPr id="189" name="n_1aveValue【橋りょう・トンネル】&#10;一人当たり有形固定資産（償却資産）額"/>
        <xdr:cNvSpPr txBox="1"/>
      </xdr:nvSpPr>
      <xdr:spPr>
        <a:xfrm>
          <a:off x="8433649" y="105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47580</xdr:rowOff>
    </xdr:from>
    <xdr:ext cx="599010" cy="259045"/>
    <xdr:sp macro="" textlink="">
      <xdr:nvSpPr>
        <xdr:cNvPr id="190" name="n_1mainValue【橋りょう・トンネル】&#10;一人当たり有形固定資産（償却資産）額"/>
        <xdr:cNvSpPr txBox="1"/>
      </xdr:nvSpPr>
      <xdr:spPr>
        <a:xfrm>
          <a:off x="8433649" y="99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221480" y="13173457"/>
          <a:ext cx="0" cy="1159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311015"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133215" y="143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311015" y="1295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133215" y="1317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311015" y="13810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171315" y="13832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401695"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119887</xdr:rowOff>
    </xdr:from>
    <xdr:to>
      <xdr:col>5</xdr:col>
      <xdr:colOff>409575</xdr:colOff>
      <xdr:row>80</xdr:row>
      <xdr:rowOff>50037</xdr:rowOff>
    </xdr:to>
    <xdr:sp macro="" textlink="">
      <xdr:nvSpPr>
        <xdr:cNvPr id="226" name="円/楕円 225"/>
        <xdr:cNvSpPr/>
      </xdr:nvSpPr>
      <xdr:spPr>
        <a:xfrm>
          <a:off x="3401695" y="13363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237238"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66564</xdr:rowOff>
    </xdr:from>
    <xdr:ext cx="405111" cy="259045"/>
    <xdr:sp macro="" textlink="">
      <xdr:nvSpPr>
        <xdr:cNvPr id="228" name="n_1mainValue【公営住宅】&#10;有形固定資産減価償却率"/>
        <xdr:cNvSpPr txBox="1"/>
      </xdr:nvSpPr>
      <xdr:spPr>
        <a:xfrm>
          <a:off x="3237238"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9446260" y="12914376"/>
          <a:ext cx="0" cy="155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9535795" y="144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9357995" y="1446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9535795" y="126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9357995" y="1291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9535795" y="14107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9396095"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8649335" y="1410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36286</xdr:rowOff>
    </xdr:from>
    <xdr:to>
      <xdr:col>14</xdr:col>
      <xdr:colOff>79375</xdr:colOff>
      <xdr:row>85</xdr:row>
      <xdr:rowOff>137886</xdr:rowOff>
    </xdr:to>
    <xdr:sp macro="" textlink="">
      <xdr:nvSpPr>
        <xdr:cNvPr id="267" name="円/楕円 266"/>
        <xdr:cNvSpPr/>
      </xdr:nvSpPr>
      <xdr:spPr>
        <a:xfrm>
          <a:off x="8649335" y="14285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8498282" y="1388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129013</xdr:rowOff>
    </xdr:from>
    <xdr:ext cx="469744" cy="259045"/>
    <xdr:sp macro="" textlink="">
      <xdr:nvSpPr>
        <xdr:cNvPr id="269" name="n_1mainValue【公営住宅】&#10;一人当たり面積"/>
        <xdr:cNvSpPr txBox="1"/>
      </xdr:nvSpPr>
      <xdr:spPr>
        <a:xfrm>
          <a:off x="8498282"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4735809" y="558927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4825345"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4647545"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482534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464754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4825345"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468564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3916025"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40640</xdr:rowOff>
    </xdr:from>
    <xdr:to>
      <xdr:col>22</xdr:col>
      <xdr:colOff>415925</xdr:colOff>
      <xdr:row>39</xdr:row>
      <xdr:rowOff>142240</xdr:rowOff>
    </xdr:to>
    <xdr:sp macro="" textlink="">
      <xdr:nvSpPr>
        <xdr:cNvPr id="323" name="円/楕円 322"/>
        <xdr:cNvSpPr/>
      </xdr:nvSpPr>
      <xdr:spPr>
        <a:xfrm>
          <a:off x="13916025"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4" name="n_1aveValue【認定こども園・幼稚園・保育所】&#10;有形固定資産減価償却率"/>
        <xdr:cNvSpPr txBox="1"/>
      </xdr:nvSpPr>
      <xdr:spPr>
        <a:xfrm>
          <a:off x="13751568"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133367</xdr:rowOff>
    </xdr:from>
    <xdr:ext cx="405111" cy="259045"/>
    <xdr:sp macro="" textlink="">
      <xdr:nvSpPr>
        <xdr:cNvPr id="325" name="n_1mainValue【認定こども園・幼稚園・保育所】&#10;有形固定資産減価償却率"/>
        <xdr:cNvSpPr txBox="1"/>
      </xdr:nvSpPr>
      <xdr:spPr>
        <a:xfrm>
          <a:off x="13751568"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607012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607012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607012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607012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607012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607012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19960589" y="5685064"/>
          <a:ext cx="0" cy="126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0050125"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19872325" y="69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0050125"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19872325"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0050125" y="61205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19910425"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19156045" y="62166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10704</xdr:rowOff>
    </xdr:from>
    <xdr:to>
      <xdr:col>31</xdr:col>
      <xdr:colOff>85725</xdr:colOff>
      <xdr:row>35</xdr:row>
      <xdr:rowOff>112304</xdr:rowOff>
    </xdr:to>
    <xdr:sp macro="" textlink="">
      <xdr:nvSpPr>
        <xdr:cNvPr id="364" name="円/楕円 363"/>
        <xdr:cNvSpPr/>
      </xdr:nvSpPr>
      <xdr:spPr>
        <a:xfrm>
          <a:off x="19156045" y="587810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5" name="n_1aveValue【認定こども園・幼稚園・保育所】&#10;一人当たり面積"/>
        <xdr:cNvSpPr txBox="1"/>
      </xdr:nvSpPr>
      <xdr:spPr>
        <a:xfrm>
          <a:off x="19012612"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128831</xdr:rowOff>
    </xdr:from>
    <xdr:ext cx="469744" cy="259045"/>
    <xdr:sp macro="" textlink="">
      <xdr:nvSpPr>
        <xdr:cNvPr id="366" name="n_1mainValue【認定こども園・幼稚園・保育所】&#10;一人当たり面積"/>
        <xdr:cNvSpPr txBox="1"/>
      </xdr:nvSpPr>
      <xdr:spPr>
        <a:xfrm>
          <a:off x="19012612" y="56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093739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080915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4735809" y="9433560"/>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4825345" y="1068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4647545" y="1067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4825345"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4647545"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4825345" y="9908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4685645"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3916025" y="9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154940</xdr:rowOff>
    </xdr:from>
    <xdr:to>
      <xdr:col>22</xdr:col>
      <xdr:colOff>415925</xdr:colOff>
      <xdr:row>60</xdr:row>
      <xdr:rowOff>85090</xdr:rowOff>
    </xdr:to>
    <xdr:sp macro="" textlink="">
      <xdr:nvSpPr>
        <xdr:cNvPr id="405" name="円/楕円 404"/>
        <xdr:cNvSpPr/>
      </xdr:nvSpPr>
      <xdr:spPr>
        <a:xfrm>
          <a:off x="13916025"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06" name="n_1aveValue【学校施設】&#10;有形固定資産減価償却率"/>
        <xdr:cNvSpPr txBox="1"/>
      </xdr:nvSpPr>
      <xdr:spPr>
        <a:xfrm>
          <a:off x="13751568"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76217</xdr:rowOff>
    </xdr:from>
    <xdr:ext cx="405111" cy="259045"/>
    <xdr:sp macro="" textlink="">
      <xdr:nvSpPr>
        <xdr:cNvPr id="407" name="n_1mainValue【学校施設】&#10;有形固定資産減価償却率"/>
        <xdr:cNvSpPr txBox="1"/>
      </xdr:nvSpPr>
      <xdr:spPr>
        <a:xfrm>
          <a:off x="13751568"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19960589" y="9269120"/>
          <a:ext cx="0" cy="153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0050125" y="1080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19872325" y="1080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0050125" y="90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19872325" y="926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0050125" y="1002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19910425" y="10047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19156045" y="1006886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157226</xdr:rowOff>
    </xdr:from>
    <xdr:to>
      <xdr:col>31</xdr:col>
      <xdr:colOff>85725</xdr:colOff>
      <xdr:row>61</xdr:row>
      <xdr:rowOff>87376</xdr:rowOff>
    </xdr:to>
    <xdr:sp macro="" textlink="">
      <xdr:nvSpPr>
        <xdr:cNvPr id="443" name="円/楕円 442"/>
        <xdr:cNvSpPr/>
      </xdr:nvSpPr>
      <xdr:spPr>
        <a:xfrm>
          <a:off x="19156045" y="1021562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4" name="n_1aveValue【学校施設】&#10;一人当たり面積"/>
        <xdr:cNvSpPr txBox="1"/>
      </xdr:nvSpPr>
      <xdr:spPr>
        <a:xfrm>
          <a:off x="19012612" y="98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78503</xdr:rowOff>
    </xdr:from>
    <xdr:ext cx="469744" cy="259045"/>
    <xdr:sp macro="" textlink="">
      <xdr:nvSpPr>
        <xdr:cNvPr id="445" name="n_1mainValue【学校施設】&#10;一人当たり面積"/>
        <xdr:cNvSpPr txBox="1"/>
      </xdr:nvSpPr>
      <xdr:spPr>
        <a:xfrm>
          <a:off x="19012612" y="1030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4" name="テキスト ボックス 483"/>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88" name="直線コネクタ 487"/>
        <xdr:cNvCxnSpPr/>
      </xdr:nvCxnSpPr>
      <xdr:spPr>
        <a:xfrm flipV="1">
          <a:off x="14735809" y="1671011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89" name="【公民館】&#10;有形固定資産減価償却率最小値テキスト"/>
        <xdr:cNvSpPr txBox="1"/>
      </xdr:nvSpPr>
      <xdr:spPr>
        <a:xfrm>
          <a:off x="14825345"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90" name="直線コネクタ 489"/>
        <xdr:cNvCxnSpPr/>
      </xdr:nvCxnSpPr>
      <xdr:spPr>
        <a:xfrm>
          <a:off x="14647545" y="181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91" name="【公民館】&#10;有形固定資産減価償却率最大値テキスト"/>
        <xdr:cNvSpPr txBox="1"/>
      </xdr:nvSpPr>
      <xdr:spPr>
        <a:xfrm>
          <a:off x="14825345"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92" name="直線コネクタ 491"/>
        <xdr:cNvCxnSpPr/>
      </xdr:nvCxnSpPr>
      <xdr:spPr>
        <a:xfrm>
          <a:off x="14647545" y="1671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93" name="【公民館】&#10;有形固定資産減価償却率平均値テキスト"/>
        <xdr:cNvSpPr txBox="1"/>
      </xdr:nvSpPr>
      <xdr:spPr>
        <a:xfrm>
          <a:off x="14825345" y="17298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4" name="フローチャート : 判断 493"/>
        <xdr:cNvSpPr/>
      </xdr:nvSpPr>
      <xdr:spPr>
        <a:xfrm>
          <a:off x="14685645" y="1732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95" name="フローチャート : 判断 494"/>
        <xdr:cNvSpPr/>
      </xdr:nvSpPr>
      <xdr:spPr>
        <a:xfrm>
          <a:off x="13916025" y="174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144599</xdr:rowOff>
    </xdr:from>
    <xdr:to>
      <xdr:col>22</xdr:col>
      <xdr:colOff>415925</xdr:colOff>
      <xdr:row>102</xdr:row>
      <xdr:rowOff>74749</xdr:rowOff>
    </xdr:to>
    <xdr:sp macro="" textlink="">
      <xdr:nvSpPr>
        <xdr:cNvPr id="501" name="円/楕円 500"/>
        <xdr:cNvSpPr/>
      </xdr:nvSpPr>
      <xdr:spPr>
        <a:xfrm>
          <a:off x="13916025" y="17076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02" name="n_1aveValue【公民館】&#10;有形固定資産減価償却率"/>
        <xdr:cNvSpPr txBox="1"/>
      </xdr:nvSpPr>
      <xdr:spPr>
        <a:xfrm>
          <a:off x="13751568" y="1754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91276</xdr:rowOff>
    </xdr:from>
    <xdr:ext cx="405111" cy="259045"/>
    <xdr:sp macro="" textlink="">
      <xdr:nvSpPr>
        <xdr:cNvPr id="503" name="n_1mainValue【公民館】&#10;有形固定資産減価償却率"/>
        <xdr:cNvSpPr txBox="1"/>
      </xdr:nvSpPr>
      <xdr:spPr>
        <a:xfrm>
          <a:off x="13751568"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4" name="直線コネクタ 513"/>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5" name="テキスト ボックス 514"/>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6" name="直線コネクタ 515"/>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7" name="テキスト ボックス 516"/>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8" name="直線コネクタ 517"/>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9" name="テキスト ボックス 518"/>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0" name="直線コネクタ 519"/>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1" name="テキスト ボックス 520"/>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2" name="直線コネクタ 521"/>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3" name="テキスト ボックス 522"/>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4" name="直線コネクタ 523"/>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5" name="テキスト ボックス 524"/>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29" name="直線コネクタ 528"/>
        <xdr:cNvCxnSpPr/>
      </xdr:nvCxnSpPr>
      <xdr:spPr>
        <a:xfrm flipV="1">
          <a:off x="19960589" y="16738418"/>
          <a:ext cx="0" cy="155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30" name="【公民館】&#10;一人当たり面積最小値テキスト"/>
        <xdr:cNvSpPr txBox="1"/>
      </xdr:nvSpPr>
      <xdr:spPr>
        <a:xfrm>
          <a:off x="20050125" y="182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31" name="直線コネクタ 530"/>
        <xdr:cNvCxnSpPr/>
      </xdr:nvCxnSpPr>
      <xdr:spPr>
        <a:xfrm>
          <a:off x="19872325" y="1829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32" name="【公民館】&#10;一人当たり面積最大値テキスト"/>
        <xdr:cNvSpPr txBox="1"/>
      </xdr:nvSpPr>
      <xdr:spPr>
        <a:xfrm>
          <a:off x="20050125" y="165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33" name="直線コネクタ 532"/>
        <xdr:cNvCxnSpPr/>
      </xdr:nvCxnSpPr>
      <xdr:spPr>
        <a:xfrm>
          <a:off x="19872325" y="1673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4" name="【公民館】&#10;一人当たり面積平均値テキスト"/>
        <xdr:cNvSpPr txBox="1"/>
      </xdr:nvSpPr>
      <xdr:spPr>
        <a:xfrm>
          <a:off x="20050125" y="1762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5" name="フローチャート : 判断 534"/>
        <xdr:cNvSpPr/>
      </xdr:nvSpPr>
      <xdr:spPr>
        <a:xfrm>
          <a:off x="19910425" y="176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36" name="フローチャート : 判断 535"/>
        <xdr:cNvSpPr/>
      </xdr:nvSpPr>
      <xdr:spPr>
        <a:xfrm>
          <a:off x="19156045" y="1787470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65132</xdr:rowOff>
    </xdr:from>
    <xdr:to>
      <xdr:col>31</xdr:col>
      <xdr:colOff>85725</xdr:colOff>
      <xdr:row>107</xdr:row>
      <xdr:rowOff>166732</xdr:rowOff>
    </xdr:to>
    <xdr:sp macro="" textlink="">
      <xdr:nvSpPr>
        <xdr:cNvPr id="542" name="円/楕円 541"/>
        <xdr:cNvSpPr/>
      </xdr:nvSpPr>
      <xdr:spPr>
        <a:xfrm>
          <a:off x="19156045" y="1800261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543" name="n_1aveValue【公民館】&#10;一人当たり面積"/>
        <xdr:cNvSpPr txBox="1"/>
      </xdr:nvSpPr>
      <xdr:spPr>
        <a:xfrm>
          <a:off x="19012612" y="176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157859</xdr:rowOff>
    </xdr:from>
    <xdr:ext cx="469744" cy="259045"/>
    <xdr:sp macro="" textlink="">
      <xdr:nvSpPr>
        <xdr:cNvPr id="544" name="n_1mainValue【公民館】&#10;一人当たり面積"/>
        <xdr:cNvSpPr txBox="1"/>
      </xdr:nvSpPr>
      <xdr:spPr>
        <a:xfrm>
          <a:off x="19012612" y="180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橋梁・トンネルについては、面積が大きい町のため人口と比較するとどうしても一人当たり延長が長くなり、また、山間部が多いためトンネルなども多く一人当たり有形固定資産額が高くなる傾向にある。橋梁・トンネルについては老朽化が進んできており、今後点検業務を実施する予定となっているため、その結果を踏まえて老朽化対策を行うなど、老朽化対策に取り組んでいく。</a:t>
          </a:r>
          <a:endParaRPr lang="ja-JP" altLang="ja-JP" sz="1400">
            <a:effectLst/>
          </a:endParaRPr>
        </a:p>
        <a:p>
          <a:r>
            <a:rPr kumimoji="1" lang="ja-JP" altLang="ja-JP" sz="1100">
              <a:solidFill>
                <a:schemeClr val="dk1"/>
              </a:solidFill>
              <a:effectLst/>
              <a:latin typeface="+mn-lt"/>
              <a:ea typeface="+mn-ea"/>
              <a:cs typeface="+mn-cs"/>
            </a:rPr>
            <a:t>　保育所及び学校施設については、近年の少子化を受けて保育所の統合や学校の統合を行い、保育所については新規に設置、学校においては必要に応じて校舎の増改築を実施したため、減価償却率としては低い水準にある。維持管理に係る経費の増加に留意しつつ、引き続き子育て環境の整備に積極的に取り組んでいく。</a:t>
          </a:r>
          <a:endParaRPr lang="ja-JP" altLang="ja-JP" sz="1400">
            <a:effectLst/>
          </a:endParaRPr>
        </a:p>
        <a:p>
          <a:r>
            <a:rPr kumimoji="1" lang="ja-JP" altLang="ja-JP" sz="1100">
              <a:solidFill>
                <a:schemeClr val="dk1"/>
              </a:solidFill>
              <a:effectLst/>
              <a:latin typeface="+mn-lt"/>
              <a:ea typeface="+mn-ea"/>
              <a:cs typeface="+mn-cs"/>
            </a:rPr>
            <a:t>　公営住宅及び公民館については建築から長年経過していることから、減価償却率が非常に高い数値となっている。どちらにおいても新設や建て替えなどの予定はなく今後も数値は上昇していく現状にある。特に公営住宅については全て木造建築のため、メンテナンスを行いながら時期を見ての取り壊しを待つ状況ではあるが、長寿命化計画を立てて適切に日々の修繕を行っているため使用するうえでの問題は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221480" y="57683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311015" y="7044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133215"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311015"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133215"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311015"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171315"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401695"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237238"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70" name="円/楕円 69"/>
        <xdr:cNvSpPr/>
      </xdr:nvSpPr>
      <xdr:spPr>
        <a:xfrm>
          <a:off x="3401695"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1" name="n_1mainValue【図書館】&#10;有形固定資産減価償却率"/>
        <xdr:cNvSpPr txBox="1"/>
      </xdr:nvSpPr>
      <xdr:spPr>
        <a:xfrm>
          <a:off x="3237238"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9446260" y="573786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9535795"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9357995" y="69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9535795"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9357995"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9535795"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939609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8649335"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8498282"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82550</xdr:rowOff>
    </xdr:from>
    <xdr:to>
      <xdr:col>14</xdr:col>
      <xdr:colOff>79375</xdr:colOff>
      <xdr:row>41</xdr:row>
      <xdr:rowOff>12700</xdr:rowOff>
    </xdr:to>
    <xdr:sp macro="" textlink="">
      <xdr:nvSpPr>
        <xdr:cNvPr id="109" name="円/楕円 108"/>
        <xdr:cNvSpPr/>
      </xdr:nvSpPr>
      <xdr:spPr>
        <a:xfrm>
          <a:off x="8649335"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3827</xdr:rowOff>
    </xdr:from>
    <xdr:ext cx="469744" cy="259045"/>
    <xdr:sp macro="" textlink="">
      <xdr:nvSpPr>
        <xdr:cNvPr id="110" name="n_1mainValue【図書館】&#10;一人当たり面積"/>
        <xdr:cNvSpPr txBox="1"/>
      </xdr:nvSpPr>
      <xdr:spPr>
        <a:xfrm>
          <a:off x="8498282"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221480" y="9329601"/>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311015"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133215" y="1070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311015"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133215" y="932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311015" y="1006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171315"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401695" y="1024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237238" y="1003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1451</xdr:rowOff>
    </xdr:from>
    <xdr:to>
      <xdr:col>5</xdr:col>
      <xdr:colOff>409575</xdr:colOff>
      <xdr:row>64</xdr:row>
      <xdr:rowOff>103051</xdr:rowOff>
    </xdr:to>
    <xdr:sp macro="" textlink="">
      <xdr:nvSpPr>
        <xdr:cNvPr id="151" name="円/楕円 150"/>
        <xdr:cNvSpPr/>
      </xdr:nvSpPr>
      <xdr:spPr>
        <a:xfrm>
          <a:off x="3401695"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94178</xdr:rowOff>
    </xdr:from>
    <xdr:ext cx="405111" cy="259045"/>
    <xdr:sp macro="" textlink="">
      <xdr:nvSpPr>
        <xdr:cNvPr id="152" name="n_1mainValue【体育館・プール】&#10;有形固定資産減価償却率"/>
        <xdr:cNvSpPr txBox="1"/>
      </xdr:nvSpPr>
      <xdr:spPr>
        <a:xfrm>
          <a:off x="3237238" y="1082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9446260" y="950976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9535795"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9357995" y="1079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9535795" y="928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9357995"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9535795" y="9983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9396095" y="1000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8649335"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8498282"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95250</xdr:rowOff>
    </xdr:from>
    <xdr:to>
      <xdr:col>14</xdr:col>
      <xdr:colOff>79375</xdr:colOff>
      <xdr:row>62</xdr:row>
      <xdr:rowOff>25400</xdr:rowOff>
    </xdr:to>
    <xdr:sp macro="" textlink="">
      <xdr:nvSpPr>
        <xdr:cNvPr id="190" name="円/楕円 189"/>
        <xdr:cNvSpPr/>
      </xdr:nvSpPr>
      <xdr:spPr>
        <a:xfrm>
          <a:off x="8649335" y="10321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16527</xdr:rowOff>
    </xdr:from>
    <xdr:ext cx="469744" cy="259045"/>
    <xdr:sp macro="" textlink="">
      <xdr:nvSpPr>
        <xdr:cNvPr id="191" name="n_1mainValue【体育館・プール】&#10;一人当たり面積"/>
        <xdr:cNvSpPr txBox="1"/>
      </xdr:nvSpPr>
      <xdr:spPr>
        <a:xfrm>
          <a:off x="8498282"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42" name="テキスト ボックス 241"/>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126492</xdr:rowOff>
    </xdr:from>
    <xdr:to>
      <xdr:col>23</xdr:col>
      <xdr:colOff>516889</xdr:colOff>
      <xdr:row>42</xdr:row>
      <xdr:rowOff>41910</xdr:rowOff>
    </xdr:to>
    <xdr:cxnSp macro="">
      <xdr:nvCxnSpPr>
        <xdr:cNvPr id="246" name="直線コネクタ 245"/>
        <xdr:cNvCxnSpPr/>
      </xdr:nvCxnSpPr>
      <xdr:spPr>
        <a:xfrm flipV="1">
          <a:off x="14735809" y="6161532"/>
          <a:ext cx="0" cy="9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247" name="【一般廃棄物処理施設】&#10;有形固定資産減価償却率最小値テキスト"/>
        <xdr:cNvSpPr txBox="1"/>
      </xdr:nvSpPr>
      <xdr:spPr>
        <a:xfrm>
          <a:off x="14825345"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248" name="直線コネクタ 247"/>
        <xdr:cNvCxnSpPr/>
      </xdr:nvCxnSpPr>
      <xdr:spPr>
        <a:xfrm>
          <a:off x="14647545"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73169</xdr:rowOff>
    </xdr:from>
    <xdr:ext cx="405111" cy="259045"/>
    <xdr:sp macro="" textlink="">
      <xdr:nvSpPr>
        <xdr:cNvPr id="249" name="【一般廃棄物処理施設】&#10;有形固定資産減価償却率最大値テキスト"/>
        <xdr:cNvSpPr txBox="1"/>
      </xdr:nvSpPr>
      <xdr:spPr>
        <a:xfrm>
          <a:off x="14825345"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36</xdr:row>
      <xdr:rowOff>126492</xdr:rowOff>
    </xdr:from>
    <xdr:to>
      <xdr:col>23</xdr:col>
      <xdr:colOff>606425</xdr:colOff>
      <xdr:row>36</xdr:row>
      <xdr:rowOff>126492</xdr:rowOff>
    </xdr:to>
    <xdr:cxnSp macro="">
      <xdr:nvCxnSpPr>
        <xdr:cNvPr id="250" name="直線コネクタ 249"/>
        <xdr:cNvCxnSpPr/>
      </xdr:nvCxnSpPr>
      <xdr:spPr>
        <a:xfrm>
          <a:off x="14647545" y="616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251" name="【一般廃棄物処理施設】&#10;有形固定資産減価償却率平均値テキスト"/>
        <xdr:cNvSpPr txBox="1"/>
      </xdr:nvSpPr>
      <xdr:spPr>
        <a:xfrm>
          <a:off x="14825345" y="6502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252" name="フローチャート : 判断 251"/>
        <xdr:cNvSpPr/>
      </xdr:nvSpPr>
      <xdr:spPr>
        <a:xfrm>
          <a:off x="14685645" y="6523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13970</xdr:rowOff>
    </xdr:from>
    <xdr:to>
      <xdr:col>22</xdr:col>
      <xdr:colOff>415925</xdr:colOff>
      <xdr:row>38</xdr:row>
      <xdr:rowOff>115570</xdr:rowOff>
    </xdr:to>
    <xdr:sp macro="" textlink="">
      <xdr:nvSpPr>
        <xdr:cNvPr id="253" name="フローチャート : 判断 252"/>
        <xdr:cNvSpPr/>
      </xdr:nvSpPr>
      <xdr:spPr>
        <a:xfrm>
          <a:off x="139160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106697</xdr:rowOff>
    </xdr:from>
    <xdr:ext cx="405111" cy="259045"/>
    <xdr:sp macro="" textlink="">
      <xdr:nvSpPr>
        <xdr:cNvPr id="254" name="n_1aveValue【一般廃棄物処理施設】&#10;有形固定資産減価償却率"/>
        <xdr:cNvSpPr txBox="1"/>
      </xdr:nvSpPr>
      <xdr:spPr>
        <a:xfrm>
          <a:off x="13751568"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125984</xdr:rowOff>
    </xdr:from>
    <xdr:to>
      <xdr:col>22</xdr:col>
      <xdr:colOff>415925</xdr:colOff>
      <xdr:row>34</xdr:row>
      <xdr:rowOff>56134</xdr:rowOff>
    </xdr:to>
    <xdr:sp macro="" textlink="">
      <xdr:nvSpPr>
        <xdr:cNvPr id="260" name="円/楕円 259"/>
        <xdr:cNvSpPr/>
      </xdr:nvSpPr>
      <xdr:spPr>
        <a:xfrm>
          <a:off x="13916025" y="5658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72661</xdr:rowOff>
    </xdr:from>
    <xdr:ext cx="405111" cy="259045"/>
    <xdr:sp macro="" textlink="">
      <xdr:nvSpPr>
        <xdr:cNvPr id="261" name="n_1mainValue【一般廃棄物処理施設】&#10;有形固定資産減価償却率"/>
        <xdr:cNvSpPr txBox="1"/>
      </xdr:nvSpPr>
      <xdr:spPr>
        <a:xfrm>
          <a:off x="13751568" y="54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2" name="直線コネクタ 271"/>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3" name="テキスト ボックス 272"/>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4" name="直線コネクタ 273"/>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5" name="テキスト ボックス 274"/>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6" name="直線コネクタ 275"/>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7" name="テキスト ボックス 276"/>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8" name="直線コネクタ 277"/>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9" name="テキスト ボックス 278"/>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1" name="テキスト ボックス 280"/>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283" name="直線コネクタ 282"/>
        <xdr:cNvCxnSpPr/>
      </xdr:nvCxnSpPr>
      <xdr:spPr>
        <a:xfrm flipV="1">
          <a:off x="19960589" y="5964279"/>
          <a:ext cx="0" cy="910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284" name="【一般廃棄物処理施設】&#10;一人当たり有形固定資産（償却資産）額最小値テキスト"/>
        <xdr:cNvSpPr txBox="1"/>
      </xdr:nvSpPr>
      <xdr:spPr>
        <a:xfrm>
          <a:off x="20050125" y="68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285" name="直線コネクタ 284"/>
        <xdr:cNvCxnSpPr/>
      </xdr:nvCxnSpPr>
      <xdr:spPr>
        <a:xfrm>
          <a:off x="19872325" y="687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286" name="【一般廃棄物処理施設】&#10;一人当たり有形固定資産（償却資産）額最大値テキスト"/>
        <xdr:cNvSpPr txBox="1"/>
      </xdr:nvSpPr>
      <xdr:spPr>
        <a:xfrm>
          <a:off x="20050125" y="574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287" name="直線コネクタ 286"/>
        <xdr:cNvCxnSpPr/>
      </xdr:nvCxnSpPr>
      <xdr:spPr>
        <a:xfrm>
          <a:off x="19872325" y="5964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288" name="【一般廃棄物処理施設】&#10;一人当たり有形固定資産（償却資産）額平均値テキスト"/>
        <xdr:cNvSpPr txBox="1"/>
      </xdr:nvSpPr>
      <xdr:spPr>
        <a:xfrm>
          <a:off x="20050125" y="640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289" name="フローチャート : 判断 288"/>
        <xdr:cNvSpPr/>
      </xdr:nvSpPr>
      <xdr:spPr>
        <a:xfrm>
          <a:off x="19910425" y="64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290" name="フローチャート : 判断 289"/>
        <xdr:cNvSpPr/>
      </xdr:nvSpPr>
      <xdr:spPr>
        <a:xfrm>
          <a:off x="19156045" y="64981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291" name="n_1aveValue【一般廃棄物処理施設】&#10;一人当たり有形固定資産（償却資産）額"/>
        <xdr:cNvSpPr txBox="1"/>
      </xdr:nvSpPr>
      <xdr:spPr>
        <a:xfrm>
          <a:off x="18947979" y="62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2" name="テキスト ボックス 291"/>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166565</xdr:rowOff>
    </xdr:from>
    <xdr:to>
      <xdr:col>31</xdr:col>
      <xdr:colOff>85725</xdr:colOff>
      <xdr:row>41</xdr:row>
      <xdr:rowOff>96715</xdr:rowOff>
    </xdr:to>
    <xdr:sp macro="" textlink="">
      <xdr:nvSpPr>
        <xdr:cNvPr id="297" name="円/楕円 296"/>
        <xdr:cNvSpPr/>
      </xdr:nvSpPr>
      <xdr:spPr>
        <a:xfrm>
          <a:off x="19156045" y="68721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87842</xdr:rowOff>
    </xdr:from>
    <xdr:ext cx="534377" cy="259045"/>
    <xdr:sp macro="" textlink="">
      <xdr:nvSpPr>
        <xdr:cNvPr id="298" name="n_1mainValue【一般廃棄物処理施設】&#10;一人当たり有形固定資産（償却資産）額"/>
        <xdr:cNvSpPr txBox="1"/>
      </xdr:nvSpPr>
      <xdr:spPr>
        <a:xfrm>
          <a:off x="18980296" y="69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3" name="正方形/長方形 32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4" name="正方形/長方形 32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5" name="正方形/長方形 32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6" name="正方形/長方形 32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7" name="正方形/長方形 32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8" name="正方形/長方形 32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9" name="正方形/長方形 32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0" name="正方形/長方形 329"/>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9525</xdr:rowOff>
    </xdr:to>
    <xdr:cxnSp macro="">
      <xdr:nvCxnSpPr>
        <xdr:cNvPr id="355" name="直線コネクタ 354"/>
        <xdr:cNvCxnSpPr/>
      </xdr:nvCxnSpPr>
      <xdr:spPr>
        <a:xfrm flipV="1">
          <a:off x="14735809" y="1676400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13352</xdr:rowOff>
    </xdr:from>
    <xdr:ext cx="405111" cy="259045"/>
    <xdr:sp macro="" textlink="">
      <xdr:nvSpPr>
        <xdr:cNvPr id="356" name="【庁舎】&#10;有形固定資産減価償却率最小値テキスト"/>
        <xdr:cNvSpPr txBox="1"/>
      </xdr:nvSpPr>
      <xdr:spPr>
        <a:xfrm>
          <a:off x="14825345"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107</xdr:row>
      <xdr:rowOff>9525</xdr:rowOff>
    </xdr:from>
    <xdr:to>
      <xdr:col>23</xdr:col>
      <xdr:colOff>606425</xdr:colOff>
      <xdr:row>107</xdr:row>
      <xdr:rowOff>9525</xdr:rowOff>
    </xdr:to>
    <xdr:cxnSp macro="">
      <xdr:nvCxnSpPr>
        <xdr:cNvPr id="357" name="直線コネクタ 356"/>
        <xdr:cNvCxnSpPr/>
      </xdr:nvCxnSpPr>
      <xdr:spPr>
        <a:xfrm>
          <a:off x="14647545" y="179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58" name="【庁舎】&#10;有形固定資産減価償却率最大値テキスト"/>
        <xdr:cNvSpPr txBox="1"/>
      </xdr:nvSpPr>
      <xdr:spPr>
        <a:xfrm>
          <a:off x="14825345"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59" name="直線コネクタ 358"/>
        <xdr:cNvCxnSpPr/>
      </xdr:nvCxnSpPr>
      <xdr:spPr>
        <a:xfrm>
          <a:off x="14647545" y="1676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360" name="【庁舎】&#10;有形固定資産減価償却率平均値テキスト"/>
        <xdr:cNvSpPr txBox="1"/>
      </xdr:nvSpPr>
      <xdr:spPr>
        <a:xfrm>
          <a:off x="14825345"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361" name="フローチャート : 判断 360"/>
        <xdr:cNvSpPr/>
      </xdr:nvSpPr>
      <xdr:spPr>
        <a:xfrm>
          <a:off x="14685645"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124461</xdr:rowOff>
    </xdr:from>
    <xdr:to>
      <xdr:col>22</xdr:col>
      <xdr:colOff>415925</xdr:colOff>
      <xdr:row>105</xdr:row>
      <xdr:rowOff>54611</xdr:rowOff>
    </xdr:to>
    <xdr:sp macro="" textlink="">
      <xdr:nvSpPr>
        <xdr:cNvPr id="362" name="フローチャート : 判断 361"/>
        <xdr:cNvSpPr/>
      </xdr:nvSpPr>
      <xdr:spPr>
        <a:xfrm>
          <a:off x="13916025"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71138</xdr:rowOff>
    </xdr:from>
    <xdr:ext cx="405111" cy="259045"/>
    <xdr:sp macro="" textlink="">
      <xdr:nvSpPr>
        <xdr:cNvPr id="363" name="n_1aveValue【庁舎】&#10;有形固定資産減価償却率"/>
        <xdr:cNvSpPr txBox="1"/>
      </xdr:nvSpPr>
      <xdr:spPr>
        <a:xfrm>
          <a:off x="13751568"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168275</xdr:rowOff>
    </xdr:from>
    <xdr:to>
      <xdr:col>22</xdr:col>
      <xdr:colOff>415925</xdr:colOff>
      <xdr:row>107</xdr:row>
      <xdr:rowOff>98425</xdr:rowOff>
    </xdr:to>
    <xdr:sp macro="" textlink="">
      <xdr:nvSpPr>
        <xdr:cNvPr id="369" name="円/楕円 368"/>
        <xdr:cNvSpPr/>
      </xdr:nvSpPr>
      <xdr:spPr>
        <a:xfrm>
          <a:off x="13916025"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89552</xdr:rowOff>
    </xdr:from>
    <xdr:ext cx="405111" cy="259045"/>
    <xdr:sp macro="" textlink="">
      <xdr:nvSpPr>
        <xdr:cNvPr id="370" name="n_1mainValue【庁舎】&#10;有形固定資産減価償却率"/>
        <xdr:cNvSpPr txBox="1"/>
      </xdr:nvSpPr>
      <xdr:spPr>
        <a:xfrm>
          <a:off x="13751568"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1" name="テキスト ボックス 380"/>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2" name="直線コネクタ 381"/>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3" name="テキスト ボックス 382"/>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4" name="直線コネクタ 383"/>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5" name="テキスト ボックス 384"/>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6" name="直線コネクタ 385"/>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7" name="テキスト ボックス 386"/>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8" name="直線コネクタ 387"/>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9" name="テキスト ボックス 388"/>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0" name="直線コネクタ 389"/>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1" name="テキスト ボックス 390"/>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2" name="直線コネクタ 391"/>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3" name="テキスト ボックス 392"/>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4"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95" name="直線コネクタ 394"/>
        <xdr:cNvCxnSpPr/>
      </xdr:nvCxnSpPr>
      <xdr:spPr>
        <a:xfrm flipV="1">
          <a:off x="19960589" y="16918305"/>
          <a:ext cx="0" cy="1228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96" name="【庁舎】&#10;一人当たり面積最小値テキスト"/>
        <xdr:cNvSpPr txBox="1"/>
      </xdr:nvSpPr>
      <xdr:spPr>
        <a:xfrm>
          <a:off x="20050125" y="181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97" name="直線コネクタ 396"/>
        <xdr:cNvCxnSpPr/>
      </xdr:nvCxnSpPr>
      <xdr:spPr>
        <a:xfrm>
          <a:off x="19872325" y="181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98" name="【庁舎】&#10;一人当たり面積最大値テキスト"/>
        <xdr:cNvSpPr txBox="1"/>
      </xdr:nvSpPr>
      <xdr:spPr>
        <a:xfrm>
          <a:off x="20050125" y="1669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399" name="直線コネクタ 398"/>
        <xdr:cNvCxnSpPr/>
      </xdr:nvCxnSpPr>
      <xdr:spPr>
        <a:xfrm>
          <a:off x="19872325" y="1691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00" name="【庁舎】&#10;一人当たり面積平均値テキスト"/>
        <xdr:cNvSpPr txBox="1"/>
      </xdr:nvSpPr>
      <xdr:spPr>
        <a:xfrm>
          <a:off x="20050125" y="1750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01" name="フローチャート : 判断 400"/>
        <xdr:cNvSpPr/>
      </xdr:nvSpPr>
      <xdr:spPr>
        <a:xfrm>
          <a:off x="19910425" y="1753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02" name="フローチャート : 判断 401"/>
        <xdr:cNvSpPr/>
      </xdr:nvSpPr>
      <xdr:spPr>
        <a:xfrm>
          <a:off x="19156045" y="176714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03" name="n_1aveValue【庁舎】&#10;一人当たり面積"/>
        <xdr:cNvSpPr txBox="1"/>
      </xdr:nvSpPr>
      <xdr:spPr>
        <a:xfrm>
          <a:off x="19012612" y="174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4" name="テキスト ボックス 40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5" name="テキスト ボックス 40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6" name="テキスト ボックス 40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7" name="テキスト ボックス 40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8" name="テキスト ボックス 40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86361</xdr:rowOff>
    </xdr:from>
    <xdr:to>
      <xdr:col>31</xdr:col>
      <xdr:colOff>85725</xdr:colOff>
      <xdr:row>108</xdr:row>
      <xdr:rowOff>16511</xdr:rowOff>
    </xdr:to>
    <xdr:sp macro="" textlink="">
      <xdr:nvSpPr>
        <xdr:cNvPr id="409" name="円/楕円 408"/>
        <xdr:cNvSpPr/>
      </xdr:nvSpPr>
      <xdr:spPr>
        <a:xfrm>
          <a:off x="19156045" y="180238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7638</xdr:rowOff>
    </xdr:from>
    <xdr:ext cx="469744" cy="259045"/>
    <xdr:sp macro="" textlink="">
      <xdr:nvSpPr>
        <xdr:cNvPr id="410" name="n_1mainValue【庁舎】&#10;一人当たり面積"/>
        <xdr:cNvSpPr txBox="1"/>
      </xdr:nvSpPr>
      <xdr:spPr>
        <a:xfrm>
          <a:off x="19012612" y="181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1" name="正方形/長方形 410"/>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2" name="正方形/長方形 411"/>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3" name="テキスト ボックス 412"/>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体育館については、老朽化や耐震改修の必要性から計画的に建て替えを行ったことにより、減価償却率が低い水準となった。</a:t>
          </a:r>
          <a:endParaRPr lang="ja-JP" altLang="ja-JP" sz="1200">
            <a:effectLst/>
          </a:endParaRPr>
        </a:p>
        <a:p>
          <a:r>
            <a:rPr kumimoji="1" lang="ja-JP" altLang="ja-JP" sz="1200">
              <a:solidFill>
                <a:schemeClr val="dk1"/>
              </a:solidFill>
              <a:effectLst/>
              <a:latin typeface="+mn-lt"/>
              <a:ea typeface="+mn-ea"/>
              <a:cs typeface="+mn-cs"/>
            </a:rPr>
            <a:t>　一般廃棄物処理施設については、環境センター関連施設が対象となっているが、現在廃棄物処理は他団体に委託し実施しておらず将来的には施設の取り壊しが考えられる。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役場庁舎については旧本庁舎の耐震改修が必要であったことから、耐震と併せて保健センター機能を持たせ、新たに本庁舎を別棟で建設したことから減価償却率が低い水準となった。</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前年と数値は変わらず類似団体平均は上回ったが、依然として低い水準にある。面積が広く、山林が大部分を占める</a:t>
          </a:r>
          <a:r>
            <a:rPr kumimoji="0" lang="ja-JP" altLang="ja-JP" sz="1100" b="0" i="0" u="none" strike="noStrike" kern="0" cap="none" spc="0" normalizeH="0" baseline="0" noProof="0">
              <a:ln>
                <a:noFill/>
              </a:ln>
              <a:solidFill>
                <a:prstClr val="black"/>
              </a:solidFill>
              <a:effectLst/>
              <a:uLnTx/>
              <a:uFillTx/>
              <a:latin typeface="+mn-lt"/>
              <a:ea typeface="+mn-ea"/>
              <a:cs typeface="+mn-cs"/>
            </a:rPr>
            <a:t>という立地条件から行政の効率化が困難な状況にあるが、</a:t>
          </a:r>
          <a:r>
            <a:rPr kumimoji="0" lang="ja-JP" altLang="en-US" sz="1100" b="0" i="0" u="none" strike="noStrike" kern="0" cap="none" spc="0" normalizeH="0" baseline="0" noProof="0">
              <a:ln>
                <a:noFill/>
              </a:ln>
              <a:solidFill>
                <a:prstClr val="black"/>
              </a:solidFill>
              <a:effectLst/>
              <a:uLnTx/>
              <a:uFillTx/>
              <a:latin typeface="+mn-lt"/>
              <a:ea typeface="+mn-ea"/>
              <a:cs typeface="+mn-cs"/>
            </a:rPr>
            <a:t>緊急に必要な事業を峻別し投資的経費を抑制するなど歳出の見直しを実施するとともに、歳入においては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定住化</a:t>
          </a:r>
          <a:r>
            <a:rPr kumimoji="0" lang="ja-JP" altLang="en-US" sz="1100" b="0" i="0" u="none" strike="noStrike" kern="0" cap="none" spc="0" normalizeH="0" baseline="0" noProof="0">
              <a:ln>
                <a:noFill/>
              </a:ln>
              <a:solidFill>
                <a:prstClr val="black"/>
              </a:solidFill>
              <a:effectLst/>
              <a:uLnTx/>
              <a:uFillTx/>
              <a:latin typeface="+mn-lt"/>
              <a:ea typeface="+mn-ea"/>
              <a:cs typeface="+mn-cs"/>
            </a:rPr>
            <a:t>や子育て</a:t>
          </a:r>
          <a:r>
            <a:rPr kumimoji="0" lang="ja-JP" altLang="ja-JP" sz="1100" b="0" i="0" u="none" strike="noStrike" kern="0" cap="none" spc="0" normalizeH="0" baseline="0" noProof="0">
              <a:ln>
                <a:noFill/>
              </a:ln>
              <a:solidFill>
                <a:prstClr val="black"/>
              </a:solidFill>
              <a:effectLst/>
              <a:uLnTx/>
              <a:uFillTx/>
              <a:latin typeface="+mn-lt"/>
              <a:ea typeface="+mn-ea"/>
              <a:cs typeface="+mn-cs"/>
            </a:rPr>
            <a:t>施策等に取組み</a:t>
          </a:r>
          <a:r>
            <a:rPr kumimoji="0" lang="ja-JP" altLang="en-US" sz="1100" b="0" i="0" u="none" strike="noStrike" kern="0" cap="none" spc="0" normalizeH="0" baseline="0" noProof="0">
              <a:ln>
                <a:noFill/>
              </a:ln>
              <a:solidFill>
                <a:prstClr val="black"/>
              </a:solidFill>
              <a:effectLst/>
              <a:uLnTx/>
              <a:uFillTx/>
              <a:latin typeface="+mn-lt"/>
              <a:ea typeface="+mn-ea"/>
              <a:cs typeface="+mn-cs"/>
            </a:rPr>
            <a:t>人口減少に歯止めをかけ、</a:t>
          </a:r>
          <a:r>
            <a:rPr kumimoji="0" lang="ja-JP" altLang="ja-JP" sz="1100" b="0" i="0" u="none" strike="noStrike" kern="0" cap="none" spc="0" normalizeH="0" baseline="0" noProof="0">
              <a:ln>
                <a:noFill/>
              </a:ln>
              <a:solidFill>
                <a:prstClr val="black"/>
              </a:solidFill>
              <a:effectLst/>
              <a:uLnTx/>
              <a:uFillTx/>
              <a:latin typeface="+mn-lt"/>
              <a:ea typeface="+mn-ea"/>
              <a:cs typeface="+mn-cs"/>
            </a:rPr>
            <a:t>地方税の徴収強化</a:t>
          </a:r>
          <a:r>
            <a:rPr kumimoji="0" lang="ja-JP" altLang="en-US" sz="1100" b="0" i="0" u="none" strike="noStrike" kern="0" cap="none" spc="0" normalizeH="0" baseline="0" noProof="0">
              <a:ln>
                <a:noFill/>
              </a:ln>
              <a:solidFill>
                <a:prstClr val="black"/>
              </a:solidFill>
              <a:effectLst/>
              <a:uLnTx/>
              <a:uFillTx/>
              <a:latin typeface="+mn-lt"/>
              <a:ea typeface="+mn-ea"/>
              <a:cs typeface="+mn-cs"/>
            </a:rPr>
            <a:t>と併せて自主財源の確保に努め、</a:t>
          </a:r>
          <a:r>
            <a:rPr kumimoji="0" lang="ja-JP" altLang="ja-JP" sz="1100" b="0" i="0" u="none" strike="noStrike" kern="0" cap="none" spc="0" normalizeH="0" baseline="0" noProof="0">
              <a:ln>
                <a:noFill/>
              </a:ln>
              <a:solidFill>
                <a:prstClr val="black"/>
              </a:solidFill>
              <a:effectLst/>
              <a:uLnTx/>
              <a:uFillTx/>
              <a:latin typeface="+mn-lt"/>
              <a:ea typeface="+mn-ea"/>
              <a:cs typeface="+mn-cs"/>
            </a:rPr>
            <a:t>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151795</xdr:rowOff>
    </xdr:to>
    <xdr:cxnSp macro="">
      <xdr:nvCxnSpPr>
        <xdr:cNvPr id="69" name="直線コネクタ 68"/>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163285</xdr:rowOff>
    </xdr:to>
    <xdr:cxnSp macro="">
      <xdr:nvCxnSpPr>
        <xdr:cNvPr id="72" name="直線コネクタ 71"/>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42</xdr:row>
      <xdr:rowOff>163285</xdr:rowOff>
    </xdr:to>
    <xdr:cxnSp macro="">
      <xdr:nvCxnSpPr>
        <xdr:cNvPr id="78" name="直線コネクタ 77"/>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41322</xdr:rowOff>
    </xdr:from>
    <xdr:ext cx="736600" cy="259045"/>
    <xdr:sp macro="" textlink="">
      <xdr:nvSpPr>
        <xdr:cNvPr id="91" name="テキスト ボックス 90"/>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率は昨年度に比べ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、県平均・全国平均</a:t>
          </a:r>
          <a:r>
            <a:rPr lang="ja-JP" altLang="en-US" sz="1100" b="0" i="0" baseline="0">
              <a:solidFill>
                <a:schemeClr val="dk1"/>
              </a:solidFill>
              <a:effectLst/>
              <a:latin typeface="+mn-lt"/>
              <a:ea typeface="+mn-ea"/>
              <a:cs typeface="+mn-cs"/>
            </a:rPr>
            <a:t>・類似団体平均全てを</a:t>
          </a:r>
          <a:r>
            <a:rPr lang="ja-JP" altLang="ja-JP" sz="1100" b="0" i="0" baseline="0">
              <a:solidFill>
                <a:schemeClr val="dk1"/>
              </a:solidFill>
              <a:effectLst/>
              <a:latin typeface="+mn-lt"/>
              <a:ea typeface="+mn-ea"/>
              <a:cs typeface="+mn-cs"/>
            </a:rPr>
            <a:t>下回る結果となった。定員適正化計画を推進し人件費</a:t>
          </a:r>
          <a:r>
            <a:rPr lang="ja-JP" altLang="en-US" sz="1100" b="0" i="0" baseline="0">
              <a:solidFill>
                <a:schemeClr val="dk1"/>
              </a:solidFill>
              <a:effectLst/>
              <a:latin typeface="+mn-lt"/>
              <a:ea typeface="+mn-ea"/>
              <a:cs typeface="+mn-cs"/>
            </a:rPr>
            <a:t>の割合</a:t>
          </a:r>
          <a:r>
            <a:rPr lang="ja-JP" altLang="ja-JP" sz="1100" b="0" i="0" baseline="0">
              <a:solidFill>
                <a:schemeClr val="dk1"/>
              </a:solidFill>
              <a:effectLst/>
              <a:latin typeface="+mn-lt"/>
              <a:ea typeface="+mn-ea"/>
              <a:cs typeface="+mn-cs"/>
            </a:rPr>
            <a:t>は年々減少しているが、依然として類似団体平均より</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％多く、これが経常収支比率を高くしている大きな要因となっている。今後も定員適正化計画の推進、事務事業の見直しを実施し、経常経費の削減を図る。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64</xdr:row>
      <xdr:rowOff>155998</xdr:rowOff>
    </xdr:to>
    <xdr:cxnSp macro="">
      <xdr:nvCxnSpPr>
        <xdr:cNvPr id="132" name="直線コネクタ 131"/>
        <xdr:cNvCxnSpPr/>
      </xdr:nvCxnSpPr>
      <xdr:spPr>
        <a:xfrm>
          <a:off x="4114800" y="1109662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40852</xdr:rowOff>
    </xdr:to>
    <xdr:cxnSp macro="">
      <xdr:nvCxnSpPr>
        <xdr:cNvPr id="135" name="直線コネクタ 134"/>
        <xdr:cNvCxnSpPr/>
      </xdr:nvCxnSpPr>
      <xdr:spPr>
        <a:xfrm flipV="1">
          <a:off x="3225800" y="1109662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155998</xdr:rowOff>
    </xdr:from>
    <xdr:to>
      <xdr:col>4</xdr:col>
      <xdr:colOff>482600</xdr:colOff>
      <xdr:row>65</xdr:row>
      <xdr:rowOff>40852</xdr:rowOff>
    </xdr:to>
    <xdr:cxnSp macro="">
      <xdr:nvCxnSpPr>
        <xdr:cNvPr id="138" name="直線コネクタ 137"/>
        <xdr:cNvCxnSpPr/>
      </xdr:nvCxnSpPr>
      <xdr:spPr>
        <a:xfrm>
          <a:off x="2336800" y="1112879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64</xdr:row>
      <xdr:rowOff>155998</xdr:rowOff>
    </xdr:to>
    <xdr:cxnSp macro="">
      <xdr:nvCxnSpPr>
        <xdr:cNvPr id="141" name="直線コネクタ 140"/>
        <xdr:cNvCxnSpPr/>
      </xdr:nvCxnSpPr>
      <xdr:spPr>
        <a:xfrm>
          <a:off x="1447800" y="111006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51" name="円/楕円 150"/>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121725</xdr:rowOff>
    </xdr:from>
    <xdr:ext cx="762000" cy="259045"/>
    <xdr:sp macro="" textlink="">
      <xdr:nvSpPr>
        <xdr:cNvPr id="152" name="財政構造の弾力性該当値テキスト"/>
        <xdr:cNvSpPr txBox="1"/>
      </xdr:nvSpPr>
      <xdr:spPr>
        <a:xfrm>
          <a:off x="50419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3" name="円/楕円 152"/>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4" name="テキスト ボックス 153"/>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161502</xdr:rowOff>
    </xdr:from>
    <xdr:to>
      <xdr:col>4</xdr:col>
      <xdr:colOff>533400</xdr:colOff>
      <xdr:row>65</xdr:row>
      <xdr:rowOff>91652</xdr:rowOff>
    </xdr:to>
    <xdr:sp macro="" textlink="">
      <xdr:nvSpPr>
        <xdr:cNvPr id="155" name="円/楕円 154"/>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76429</xdr:rowOff>
    </xdr:from>
    <xdr:ext cx="762000" cy="259045"/>
    <xdr:sp macro="" textlink="">
      <xdr:nvSpPr>
        <xdr:cNvPr id="156" name="テキスト ボックス 155"/>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7" name="円/楕円 156"/>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20125</xdr:rowOff>
    </xdr:from>
    <xdr:ext cx="762000" cy="259045"/>
    <xdr:sp macro="" textlink="">
      <xdr:nvSpPr>
        <xdr:cNvPr id="158" name="テキスト ボックス 157"/>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9" name="円/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物件費の減少により類似団体平均は大幅に下回る結果となったが、全国平均や県平均と比較すると依然高い状況である。</a:t>
          </a:r>
          <a:r>
            <a:rPr kumimoji="1" lang="ja-JP" altLang="ja-JP" sz="1100">
              <a:solidFill>
                <a:schemeClr val="dk1"/>
              </a:solidFill>
              <a:effectLst/>
              <a:latin typeface="+mn-lt"/>
              <a:ea typeface="+mn-ea"/>
              <a:cs typeface="+mn-cs"/>
            </a:rPr>
            <a:t>面積も広大であ</a:t>
          </a:r>
          <a:r>
            <a:rPr kumimoji="1" lang="ja-JP" altLang="en-US" sz="1100">
              <a:solidFill>
                <a:schemeClr val="dk1"/>
              </a:solidFill>
              <a:effectLst/>
              <a:latin typeface="+mn-lt"/>
              <a:ea typeface="+mn-ea"/>
              <a:cs typeface="+mn-cs"/>
            </a:rPr>
            <a:t>り行政の効率化が難しく、また、</a:t>
          </a:r>
          <a:r>
            <a:rPr kumimoji="1" lang="ja-JP" altLang="en-US" sz="1300">
              <a:latin typeface="ＭＳ Ｐゴシック"/>
            </a:rPr>
            <a:t>人口減少も著しいため人口</a:t>
          </a:r>
          <a:r>
            <a:rPr kumimoji="1" lang="en-US" altLang="ja-JP" sz="1300">
              <a:latin typeface="ＭＳ Ｐゴシック"/>
            </a:rPr>
            <a:t>1</a:t>
          </a:r>
          <a:r>
            <a:rPr kumimoji="1" lang="ja-JP" altLang="en-US" sz="1300">
              <a:latin typeface="ＭＳ Ｐゴシック"/>
            </a:rPr>
            <a:t>人当たりの数値にすると高値となってしまっている。厳しい状況ではあるが今後も</a:t>
          </a:r>
          <a:r>
            <a:rPr lang="ja-JP" altLang="ja-JP" sz="1100" b="0" i="0" baseline="0">
              <a:solidFill>
                <a:schemeClr val="dk1"/>
              </a:solidFill>
              <a:effectLst/>
              <a:latin typeface="+mn-lt"/>
              <a:ea typeface="+mn-ea"/>
              <a:cs typeface="+mn-cs"/>
            </a:rPr>
            <a:t>事務事業の見直しを中心とした組織の簡素化により、定員管理の適正化に努め、人件費の抑制や物件費等のコスト削減を図る。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57238</xdr:rowOff>
    </xdr:from>
    <xdr:to>
      <xdr:col>7</xdr:col>
      <xdr:colOff>152400</xdr:colOff>
      <xdr:row>83</xdr:row>
      <xdr:rowOff>64857</xdr:rowOff>
    </xdr:to>
    <xdr:cxnSp macro="">
      <xdr:nvCxnSpPr>
        <xdr:cNvPr id="195" name="直線コネクタ 194"/>
        <xdr:cNvCxnSpPr/>
      </xdr:nvCxnSpPr>
      <xdr:spPr>
        <a:xfrm flipV="1">
          <a:off x="4114800" y="14116138"/>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16177</xdr:rowOff>
    </xdr:from>
    <xdr:to>
      <xdr:col>6</xdr:col>
      <xdr:colOff>0</xdr:colOff>
      <xdr:row>83</xdr:row>
      <xdr:rowOff>64857</xdr:rowOff>
    </xdr:to>
    <xdr:cxnSp macro="">
      <xdr:nvCxnSpPr>
        <xdr:cNvPr id="198" name="直線コネクタ 197"/>
        <xdr:cNvCxnSpPr/>
      </xdr:nvCxnSpPr>
      <xdr:spPr>
        <a:xfrm>
          <a:off x="3225800" y="14075077"/>
          <a:ext cx="889000" cy="2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7024</xdr:rowOff>
    </xdr:from>
    <xdr:to>
      <xdr:col>4</xdr:col>
      <xdr:colOff>482600</xdr:colOff>
      <xdr:row>82</xdr:row>
      <xdr:rowOff>16177</xdr:rowOff>
    </xdr:to>
    <xdr:cxnSp macro="">
      <xdr:nvCxnSpPr>
        <xdr:cNvPr id="201" name="直線コネクタ 200"/>
        <xdr:cNvCxnSpPr/>
      </xdr:nvCxnSpPr>
      <xdr:spPr>
        <a:xfrm>
          <a:off x="2336800" y="14065924"/>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167687</xdr:rowOff>
    </xdr:from>
    <xdr:to>
      <xdr:col>3</xdr:col>
      <xdr:colOff>279400</xdr:colOff>
      <xdr:row>82</xdr:row>
      <xdr:rowOff>7024</xdr:rowOff>
    </xdr:to>
    <xdr:cxnSp macro="">
      <xdr:nvCxnSpPr>
        <xdr:cNvPr id="204" name="直線コネクタ 203"/>
        <xdr:cNvCxnSpPr/>
      </xdr:nvCxnSpPr>
      <xdr:spPr>
        <a:xfrm>
          <a:off x="1447800" y="14055137"/>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6438</xdr:rowOff>
    </xdr:from>
    <xdr:to>
      <xdr:col>7</xdr:col>
      <xdr:colOff>203200</xdr:colOff>
      <xdr:row>82</xdr:row>
      <xdr:rowOff>108038</xdr:rowOff>
    </xdr:to>
    <xdr:sp macro="" textlink="">
      <xdr:nvSpPr>
        <xdr:cNvPr id="214" name="円/楕円 213"/>
        <xdr:cNvSpPr/>
      </xdr:nvSpPr>
      <xdr:spPr>
        <a:xfrm>
          <a:off x="4902200" y="140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22965</xdr:rowOff>
    </xdr:from>
    <xdr:ext cx="762000" cy="259045"/>
    <xdr:sp macro="" textlink="">
      <xdr:nvSpPr>
        <xdr:cNvPr id="215" name="人件費・物件費等の状況該当値テキスト"/>
        <xdr:cNvSpPr txBox="1"/>
      </xdr:nvSpPr>
      <xdr:spPr>
        <a:xfrm>
          <a:off x="5041900" y="139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14057</xdr:rowOff>
    </xdr:from>
    <xdr:to>
      <xdr:col>6</xdr:col>
      <xdr:colOff>50800</xdr:colOff>
      <xdr:row>83</xdr:row>
      <xdr:rowOff>115657</xdr:rowOff>
    </xdr:to>
    <xdr:sp macro="" textlink="">
      <xdr:nvSpPr>
        <xdr:cNvPr id="216" name="円/楕円 215"/>
        <xdr:cNvSpPr/>
      </xdr:nvSpPr>
      <xdr:spPr>
        <a:xfrm>
          <a:off x="4064000" y="142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100434</xdr:rowOff>
    </xdr:from>
    <xdr:ext cx="736600" cy="259045"/>
    <xdr:sp macro="" textlink="">
      <xdr:nvSpPr>
        <xdr:cNvPr id="217" name="テキスト ボックス 216"/>
        <xdr:cNvSpPr txBox="1"/>
      </xdr:nvSpPr>
      <xdr:spPr>
        <a:xfrm>
          <a:off x="3733800" y="1433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136827</xdr:rowOff>
    </xdr:from>
    <xdr:to>
      <xdr:col>4</xdr:col>
      <xdr:colOff>533400</xdr:colOff>
      <xdr:row>82</xdr:row>
      <xdr:rowOff>66977</xdr:rowOff>
    </xdr:to>
    <xdr:sp macro="" textlink="">
      <xdr:nvSpPr>
        <xdr:cNvPr id="218" name="円/楕円 217"/>
        <xdr:cNvSpPr/>
      </xdr:nvSpPr>
      <xdr:spPr>
        <a:xfrm>
          <a:off x="3175000" y="14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51754</xdr:rowOff>
    </xdr:from>
    <xdr:ext cx="762000" cy="259045"/>
    <xdr:sp macro="" textlink="">
      <xdr:nvSpPr>
        <xdr:cNvPr id="219" name="テキスト ボックス 218"/>
        <xdr:cNvSpPr txBox="1"/>
      </xdr:nvSpPr>
      <xdr:spPr>
        <a:xfrm>
          <a:off x="2844800" y="141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127674</xdr:rowOff>
    </xdr:from>
    <xdr:to>
      <xdr:col>3</xdr:col>
      <xdr:colOff>330200</xdr:colOff>
      <xdr:row>82</xdr:row>
      <xdr:rowOff>57824</xdr:rowOff>
    </xdr:to>
    <xdr:sp macro="" textlink="">
      <xdr:nvSpPr>
        <xdr:cNvPr id="220" name="円/楕円 219"/>
        <xdr:cNvSpPr/>
      </xdr:nvSpPr>
      <xdr:spPr>
        <a:xfrm>
          <a:off x="2286000" y="14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42601</xdr:rowOff>
    </xdr:from>
    <xdr:ext cx="762000" cy="259045"/>
    <xdr:sp macro="" textlink="">
      <xdr:nvSpPr>
        <xdr:cNvPr id="221" name="テキスト ボックス 220"/>
        <xdr:cNvSpPr txBox="1"/>
      </xdr:nvSpPr>
      <xdr:spPr>
        <a:xfrm>
          <a:off x="1955800" y="1410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116887</xdr:rowOff>
    </xdr:from>
    <xdr:to>
      <xdr:col>2</xdr:col>
      <xdr:colOff>127000</xdr:colOff>
      <xdr:row>82</xdr:row>
      <xdr:rowOff>47037</xdr:rowOff>
    </xdr:to>
    <xdr:sp macro="" textlink="">
      <xdr:nvSpPr>
        <xdr:cNvPr id="222" name="円/楕円 221"/>
        <xdr:cNvSpPr/>
      </xdr:nvSpPr>
      <xdr:spPr>
        <a:xfrm>
          <a:off x="1397000" y="14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31814</xdr:rowOff>
    </xdr:from>
    <xdr:ext cx="762000" cy="259045"/>
    <xdr:sp macro="" textlink="">
      <xdr:nvSpPr>
        <xdr:cNvPr id="223" name="テキスト ボックス 222"/>
        <xdr:cNvSpPr txBox="1"/>
      </xdr:nvSpPr>
      <xdr:spPr>
        <a:xfrm>
          <a:off x="1066800" y="1409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全国町村平均を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％上回っているが、給与体系を見直し適正化に努め、定員適正化計画に基づいた職員数の削減等を行っているため、国（▲</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％）及び全国市平均（▲</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％）では下回っている。</a:t>
          </a:r>
          <a:r>
            <a:rPr lang="ja-JP" altLang="en-US" sz="1100" b="0" i="0" baseline="0">
              <a:solidFill>
                <a:schemeClr val="dk1"/>
              </a:solidFill>
              <a:effectLst/>
              <a:latin typeface="+mn-lt"/>
              <a:ea typeface="+mn-ea"/>
              <a:cs typeface="+mn-cs"/>
            </a:rPr>
            <a:t>全国町村平均が前年度より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％増加している中で指数の減少を図れたので、</a:t>
          </a:r>
          <a:r>
            <a:rPr lang="ja-JP" altLang="ja-JP" sz="1100" b="0" i="0" baseline="0">
              <a:solidFill>
                <a:schemeClr val="dk1"/>
              </a:solidFill>
              <a:effectLst/>
              <a:latin typeface="+mn-lt"/>
              <a:ea typeface="+mn-ea"/>
              <a:cs typeface="+mn-cs"/>
            </a:rPr>
            <a:t>今後も人事院及び県人事委員会の勧告を基に民間賃金に即した適正な給与体系の構築に努める。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7" name="直線コネクタ 256"/>
        <xdr:cNvCxnSpPr/>
      </xdr:nvCxnSpPr>
      <xdr:spPr>
        <a:xfrm flipV="1">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77470</xdr:rowOff>
    </xdr:to>
    <xdr:cxnSp macro="">
      <xdr:nvCxnSpPr>
        <xdr:cNvPr id="260" name="直線コネクタ 259"/>
        <xdr:cNvCxnSpPr/>
      </xdr:nvCxnSpPr>
      <xdr:spPr>
        <a:xfrm>
          <a:off x="15290800" y="1470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136313</xdr:rowOff>
    </xdr:to>
    <xdr:cxnSp macro="">
      <xdr:nvCxnSpPr>
        <xdr:cNvPr id="263" name="直線コネクタ 262"/>
        <xdr:cNvCxnSpPr/>
      </xdr:nvCxnSpPr>
      <xdr:spPr>
        <a:xfrm flipV="1">
          <a:off x="14401800" y="1470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88477</xdr:rowOff>
    </xdr:to>
    <xdr:cxnSp macro="">
      <xdr:nvCxnSpPr>
        <xdr:cNvPr id="266" name="直線コネクタ 265"/>
        <xdr:cNvCxnSpPr/>
      </xdr:nvCxnSpPr>
      <xdr:spPr>
        <a:xfrm flipV="1">
          <a:off x="13512800" y="1470956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8" name="テキスト ボックス 267"/>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8" name="円/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9" name="テキスト ボックス 278"/>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0" name="円/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1" name="テキスト ボックス 28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3" name="テキスト ボックス 282"/>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4" name="円/楕円 283"/>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5" name="テキスト ボックス 284"/>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定員適正化計画の推進により職員数は年々減少しており、計画の達成率も概ね順調ではあるが、人口の減少も著しく未だ類似団体平均を上回っている。</a:t>
          </a:r>
          <a:r>
            <a:rPr lang="ja-JP" altLang="en-US" sz="1100" b="0" i="0" baseline="0">
              <a:solidFill>
                <a:schemeClr val="dk1"/>
              </a:solidFill>
              <a:effectLst/>
              <a:latin typeface="+mn-lt"/>
              <a:ea typeface="+mn-ea"/>
              <a:cs typeface="+mn-cs"/>
            </a:rPr>
            <a:t>全国平均、県平均から見ても大幅に多い状況にあるので、</a:t>
          </a:r>
          <a:r>
            <a:rPr lang="ja-JP" altLang="ja-JP" sz="1100" b="0" i="0" baseline="0">
              <a:solidFill>
                <a:schemeClr val="dk1"/>
              </a:solidFill>
              <a:effectLst/>
              <a:latin typeface="+mn-lt"/>
              <a:ea typeface="+mn-ea"/>
              <a:cs typeface="+mn-cs"/>
            </a:rPr>
            <a:t>今後も退職者分の不補充、業務の外部委託の推進、短期再任用、臨時職員の利活用等により正規職員の削減を図る。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86275</xdr:rowOff>
    </xdr:from>
    <xdr:to>
      <xdr:col>24</xdr:col>
      <xdr:colOff>558800</xdr:colOff>
      <xdr:row>62</xdr:row>
      <xdr:rowOff>105580</xdr:rowOff>
    </xdr:to>
    <xdr:cxnSp macro="">
      <xdr:nvCxnSpPr>
        <xdr:cNvPr id="320" name="直線コネクタ 319"/>
        <xdr:cNvCxnSpPr/>
      </xdr:nvCxnSpPr>
      <xdr:spPr>
        <a:xfrm flipV="1">
          <a:off x="16179800" y="1071617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77428</xdr:rowOff>
    </xdr:from>
    <xdr:to>
      <xdr:col>23</xdr:col>
      <xdr:colOff>406400</xdr:colOff>
      <xdr:row>62</xdr:row>
      <xdr:rowOff>105580</xdr:rowOff>
    </xdr:to>
    <xdr:cxnSp macro="">
      <xdr:nvCxnSpPr>
        <xdr:cNvPr id="323" name="直線コネクタ 322"/>
        <xdr:cNvCxnSpPr/>
      </xdr:nvCxnSpPr>
      <xdr:spPr>
        <a:xfrm>
          <a:off x="15290800" y="1070732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62145</xdr:rowOff>
    </xdr:from>
    <xdr:to>
      <xdr:col>22</xdr:col>
      <xdr:colOff>203200</xdr:colOff>
      <xdr:row>62</xdr:row>
      <xdr:rowOff>77428</xdr:rowOff>
    </xdr:to>
    <xdr:cxnSp macro="">
      <xdr:nvCxnSpPr>
        <xdr:cNvPr id="326" name="直線コネクタ 325"/>
        <xdr:cNvCxnSpPr/>
      </xdr:nvCxnSpPr>
      <xdr:spPr>
        <a:xfrm>
          <a:off x="14401800" y="106920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55711</xdr:rowOff>
    </xdr:from>
    <xdr:to>
      <xdr:col>21</xdr:col>
      <xdr:colOff>0</xdr:colOff>
      <xdr:row>62</xdr:row>
      <xdr:rowOff>62145</xdr:rowOff>
    </xdr:to>
    <xdr:cxnSp macro="">
      <xdr:nvCxnSpPr>
        <xdr:cNvPr id="329" name="直線コネクタ 328"/>
        <xdr:cNvCxnSpPr/>
      </xdr:nvCxnSpPr>
      <xdr:spPr>
        <a:xfrm>
          <a:off x="13512800" y="10685611"/>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35475</xdr:rowOff>
    </xdr:from>
    <xdr:to>
      <xdr:col>24</xdr:col>
      <xdr:colOff>609600</xdr:colOff>
      <xdr:row>62</xdr:row>
      <xdr:rowOff>137075</xdr:rowOff>
    </xdr:to>
    <xdr:sp macro="" textlink="">
      <xdr:nvSpPr>
        <xdr:cNvPr id="339" name="円/楕円 338"/>
        <xdr:cNvSpPr/>
      </xdr:nvSpPr>
      <xdr:spPr>
        <a:xfrm>
          <a:off x="16967200" y="106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7552</xdr:rowOff>
    </xdr:from>
    <xdr:ext cx="762000" cy="259045"/>
    <xdr:sp macro="" textlink="">
      <xdr:nvSpPr>
        <xdr:cNvPr id="340" name="定員管理の状況該当値テキスト"/>
        <xdr:cNvSpPr txBox="1"/>
      </xdr:nvSpPr>
      <xdr:spPr>
        <a:xfrm>
          <a:off x="17106900" y="106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54780</xdr:rowOff>
    </xdr:from>
    <xdr:to>
      <xdr:col>23</xdr:col>
      <xdr:colOff>457200</xdr:colOff>
      <xdr:row>62</xdr:row>
      <xdr:rowOff>156380</xdr:rowOff>
    </xdr:to>
    <xdr:sp macro="" textlink="">
      <xdr:nvSpPr>
        <xdr:cNvPr id="341" name="円/楕円 340"/>
        <xdr:cNvSpPr/>
      </xdr:nvSpPr>
      <xdr:spPr>
        <a:xfrm>
          <a:off x="16129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141157</xdr:rowOff>
    </xdr:from>
    <xdr:ext cx="736600" cy="259045"/>
    <xdr:sp macro="" textlink="">
      <xdr:nvSpPr>
        <xdr:cNvPr id="342" name="テキスト ボックス 341"/>
        <xdr:cNvSpPr txBox="1"/>
      </xdr:nvSpPr>
      <xdr:spPr>
        <a:xfrm>
          <a:off x="15798800" y="107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26628</xdr:rowOff>
    </xdr:from>
    <xdr:to>
      <xdr:col>22</xdr:col>
      <xdr:colOff>254000</xdr:colOff>
      <xdr:row>62</xdr:row>
      <xdr:rowOff>128228</xdr:rowOff>
    </xdr:to>
    <xdr:sp macro="" textlink="">
      <xdr:nvSpPr>
        <xdr:cNvPr id="343" name="円/楕円 342"/>
        <xdr:cNvSpPr/>
      </xdr:nvSpPr>
      <xdr:spPr>
        <a:xfrm>
          <a:off x="152400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113005</xdr:rowOff>
    </xdr:from>
    <xdr:ext cx="762000" cy="259045"/>
    <xdr:sp macro="" textlink="">
      <xdr:nvSpPr>
        <xdr:cNvPr id="344" name="テキスト ボックス 343"/>
        <xdr:cNvSpPr txBox="1"/>
      </xdr:nvSpPr>
      <xdr:spPr>
        <a:xfrm>
          <a:off x="14909800" y="1074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11345</xdr:rowOff>
    </xdr:from>
    <xdr:to>
      <xdr:col>21</xdr:col>
      <xdr:colOff>50800</xdr:colOff>
      <xdr:row>62</xdr:row>
      <xdr:rowOff>112945</xdr:rowOff>
    </xdr:to>
    <xdr:sp macro="" textlink="">
      <xdr:nvSpPr>
        <xdr:cNvPr id="345" name="円/楕円 344"/>
        <xdr:cNvSpPr/>
      </xdr:nvSpPr>
      <xdr:spPr>
        <a:xfrm>
          <a:off x="14351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97722</xdr:rowOff>
    </xdr:from>
    <xdr:ext cx="762000" cy="259045"/>
    <xdr:sp macro="" textlink="">
      <xdr:nvSpPr>
        <xdr:cNvPr id="346" name="テキスト ボックス 345"/>
        <xdr:cNvSpPr txBox="1"/>
      </xdr:nvSpPr>
      <xdr:spPr>
        <a:xfrm>
          <a:off x="14020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4911</xdr:rowOff>
    </xdr:from>
    <xdr:to>
      <xdr:col>19</xdr:col>
      <xdr:colOff>533400</xdr:colOff>
      <xdr:row>62</xdr:row>
      <xdr:rowOff>106511</xdr:rowOff>
    </xdr:to>
    <xdr:sp macro="" textlink="">
      <xdr:nvSpPr>
        <xdr:cNvPr id="347" name="円/楕円 346"/>
        <xdr:cNvSpPr/>
      </xdr:nvSpPr>
      <xdr:spPr>
        <a:xfrm>
          <a:off x="13462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91288</xdr:rowOff>
    </xdr:from>
    <xdr:ext cx="762000" cy="259045"/>
    <xdr:sp macro="" textlink="">
      <xdr:nvSpPr>
        <xdr:cNvPr id="348" name="テキスト ボックス 347"/>
        <xdr:cNvSpPr txBox="1"/>
      </xdr:nvSpPr>
      <xdr:spPr>
        <a:xfrm>
          <a:off x="13131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元利償還金額が対前年度</a:t>
          </a:r>
          <a:r>
            <a:rPr lang="en-US" altLang="ja-JP" sz="1100" b="0" i="0" baseline="0">
              <a:solidFill>
                <a:schemeClr val="dk1"/>
              </a:solidFill>
              <a:effectLst/>
              <a:latin typeface="+mn-lt"/>
              <a:ea typeface="+mn-ea"/>
              <a:cs typeface="+mn-cs"/>
            </a:rPr>
            <a:t>31,883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ものの、歳出自体が大幅に</a:t>
          </a:r>
          <a:r>
            <a:rPr lang="ja-JP" altLang="ja-JP" sz="1100" b="0" i="0" baseline="0">
              <a:solidFill>
                <a:schemeClr val="dk1"/>
              </a:solidFill>
              <a:effectLst/>
              <a:latin typeface="+mn-lt"/>
              <a:ea typeface="+mn-ea"/>
              <a:cs typeface="+mn-cs"/>
            </a:rPr>
            <a:t>増加したため、</a:t>
          </a:r>
          <a:r>
            <a:rPr lang="ja-JP" altLang="en-US" sz="1100" b="0" i="0" baseline="0">
              <a:solidFill>
                <a:schemeClr val="dk1"/>
              </a:solidFill>
              <a:effectLst/>
              <a:latin typeface="+mn-lt"/>
              <a:ea typeface="+mn-ea"/>
              <a:cs typeface="+mn-cs"/>
            </a:rPr>
            <a:t>率としては</a:t>
          </a:r>
          <a:r>
            <a:rPr lang="ja-JP" altLang="ja-JP" sz="1100" b="0" i="0" baseline="0">
              <a:solidFill>
                <a:schemeClr val="dk1"/>
              </a:solidFill>
              <a:effectLst/>
              <a:latin typeface="+mn-lt"/>
              <a:ea typeface="+mn-ea"/>
              <a:cs typeface="+mn-cs"/>
            </a:rPr>
            <a:t>類似団体平均、県平均及び全国平均のいずれも下回る</a:t>
          </a:r>
          <a:r>
            <a:rPr lang="ja-JP" altLang="en-US" sz="1100" b="0" i="0" baseline="0">
              <a:solidFill>
                <a:schemeClr val="dk1"/>
              </a:solidFill>
              <a:effectLst/>
              <a:latin typeface="+mn-lt"/>
              <a:ea typeface="+mn-ea"/>
              <a:cs typeface="+mn-cs"/>
            </a:rPr>
            <a:t>状況が継続された</a:t>
          </a:r>
          <a:r>
            <a:rPr lang="ja-JP" altLang="ja-JP" sz="1100" b="0" i="0" baseline="0">
              <a:solidFill>
                <a:schemeClr val="dk1"/>
              </a:solidFill>
              <a:effectLst/>
              <a:latin typeface="+mn-lt"/>
              <a:ea typeface="+mn-ea"/>
              <a:cs typeface="+mn-cs"/>
            </a:rPr>
            <a:t>。今後も新規発行債の抑制に努め実質公債費比率の急激な上昇を抑える。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148167</xdr:rowOff>
    </xdr:to>
    <xdr:cxnSp macro="">
      <xdr:nvCxnSpPr>
        <xdr:cNvPr id="386" name="直線コネクタ 385"/>
        <xdr:cNvCxnSpPr/>
      </xdr:nvCxnSpPr>
      <xdr:spPr>
        <a:xfrm flipV="1">
          <a:off x="16179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47096</xdr:rowOff>
    </xdr:to>
    <xdr:cxnSp macro="">
      <xdr:nvCxnSpPr>
        <xdr:cNvPr id="389" name="直線コネクタ 388"/>
        <xdr:cNvCxnSpPr/>
      </xdr:nvCxnSpPr>
      <xdr:spPr>
        <a:xfrm flipV="1">
          <a:off x="15290800" y="6663267"/>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47096</xdr:rowOff>
    </xdr:from>
    <xdr:to>
      <xdr:col>22</xdr:col>
      <xdr:colOff>203200</xdr:colOff>
      <xdr:row>39</xdr:row>
      <xdr:rowOff>147638</xdr:rowOff>
    </xdr:to>
    <xdr:cxnSp macro="">
      <xdr:nvCxnSpPr>
        <xdr:cNvPr id="392" name="直線コネクタ 391"/>
        <xdr:cNvCxnSpPr/>
      </xdr:nvCxnSpPr>
      <xdr:spPr>
        <a:xfrm flipV="1">
          <a:off x="14401800" y="67336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56621</xdr:rowOff>
    </xdr:to>
    <xdr:cxnSp macro="">
      <xdr:nvCxnSpPr>
        <xdr:cNvPr id="395" name="直線コネクタ 394"/>
        <xdr:cNvCxnSpPr/>
      </xdr:nvCxnSpPr>
      <xdr:spPr>
        <a:xfrm flipV="1">
          <a:off x="13512800" y="68341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101723</xdr:rowOff>
    </xdr:from>
    <xdr:ext cx="762000" cy="259045"/>
    <xdr:sp macro="" textlink="">
      <xdr:nvSpPr>
        <xdr:cNvPr id="397" name="テキスト ボックス 396"/>
        <xdr:cNvSpPr txBox="1"/>
      </xdr:nvSpPr>
      <xdr:spPr>
        <a:xfrm>
          <a:off x="14020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10706</xdr:rowOff>
    </xdr:from>
    <xdr:ext cx="762000" cy="259045"/>
    <xdr:sp macro="" textlink="">
      <xdr:nvSpPr>
        <xdr:cNvPr id="399" name="テキスト ボックス 398"/>
        <xdr:cNvSpPr txBox="1"/>
      </xdr:nvSpPr>
      <xdr:spPr>
        <a:xfrm>
          <a:off x="13131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5" name="円/楕円 404"/>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6"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407" name="円/楕円 406"/>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08" name="テキスト ボックス 407"/>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167746</xdr:rowOff>
    </xdr:from>
    <xdr:to>
      <xdr:col>22</xdr:col>
      <xdr:colOff>254000</xdr:colOff>
      <xdr:row>39</xdr:row>
      <xdr:rowOff>97896</xdr:rowOff>
    </xdr:to>
    <xdr:sp macro="" textlink="">
      <xdr:nvSpPr>
        <xdr:cNvPr id="409" name="円/楕円 408"/>
        <xdr:cNvSpPr/>
      </xdr:nvSpPr>
      <xdr:spPr>
        <a:xfrm>
          <a:off x="15240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108073</xdr:rowOff>
    </xdr:from>
    <xdr:ext cx="762000" cy="259045"/>
    <xdr:sp macro="" textlink="">
      <xdr:nvSpPr>
        <xdr:cNvPr id="410" name="テキスト ボックス 409"/>
        <xdr:cNvSpPr txBox="1"/>
      </xdr:nvSpPr>
      <xdr:spPr>
        <a:xfrm>
          <a:off x="14909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11" name="円/楕円 410"/>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12" name="テキスト ボックス 411"/>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5821</xdr:rowOff>
    </xdr:from>
    <xdr:to>
      <xdr:col>19</xdr:col>
      <xdr:colOff>533400</xdr:colOff>
      <xdr:row>40</xdr:row>
      <xdr:rowOff>107421</xdr:rowOff>
    </xdr:to>
    <xdr:sp macro="" textlink="">
      <xdr:nvSpPr>
        <xdr:cNvPr id="413" name="円/楕円 412"/>
        <xdr:cNvSpPr/>
      </xdr:nvSpPr>
      <xdr:spPr>
        <a:xfrm>
          <a:off x="13462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117598</xdr:rowOff>
    </xdr:from>
    <xdr:ext cx="762000" cy="259045"/>
    <xdr:sp macro="" textlink="">
      <xdr:nvSpPr>
        <xdr:cNvPr id="414" name="テキスト ボックス 413"/>
        <xdr:cNvSpPr txBox="1"/>
      </xdr:nvSpPr>
      <xdr:spPr>
        <a:xfrm>
          <a:off x="13131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は、昨年度に比べて</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、初めて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状況</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　減少した要因は、町道改良事業において、充当率が高く、交付税措置される有利な辺地対策事業債（交付税措置</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割）及び過疎対策事業債（交付税措置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割）を借り入れ、定住化対策事業やその他普通建設事業においても過疎対策事業債（交付税措置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等を借り入れて事業を実施したため、基準財政需要額算入見込額が増加し、比率が減少した。また、基金の積立てを行ったことも要因の一つである。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119685</xdr:rowOff>
    </xdr:from>
    <xdr:to>
      <xdr:col>24</xdr:col>
      <xdr:colOff>558800</xdr:colOff>
      <xdr:row>16</xdr:row>
      <xdr:rowOff>33172</xdr:rowOff>
    </xdr:to>
    <xdr:cxnSp macro="">
      <xdr:nvCxnSpPr>
        <xdr:cNvPr id="446" name="直線コネクタ 445"/>
        <xdr:cNvCxnSpPr/>
      </xdr:nvCxnSpPr>
      <xdr:spPr>
        <a:xfrm flipV="1">
          <a:off x="16179800" y="2691435"/>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33172</xdr:rowOff>
    </xdr:from>
    <xdr:to>
      <xdr:col>23</xdr:col>
      <xdr:colOff>406400</xdr:colOff>
      <xdr:row>17</xdr:row>
      <xdr:rowOff>156108</xdr:rowOff>
    </xdr:to>
    <xdr:cxnSp macro="">
      <xdr:nvCxnSpPr>
        <xdr:cNvPr id="449" name="直線コネクタ 448"/>
        <xdr:cNvCxnSpPr/>
      </xdr:nvCxnSpPr>
      <xdr:spPr>
        <a:xfrm flipV="1">
          <a:off x="15290800" y="277637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156108</xdr:rowOff>
    </xdr:from>
    <xdr:to>
      <xdr:col>22</xdr:col>
      <xdr:colOff>203200</xdr:colOff>
      <xdr:row>18</xdr:row>
      <xdr:rowOff>42570</xdr:rowOff>
    </xdr:to>
    <xdr:cxnSp macro="">
      <xdr:nvCxnSpPr>
        <xdr:cNvPr id="452" name="直線コネクタ 451"/>
        <xdr:cNvCxnSpPr/>
      </xdr:nvCxnSpPr>
      <xdr:spPr>
        <a:xfrm flipV="1">
          <a:off x="14401800" y="30707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42570</xdr:rowOff>
    </xdr:from>
    <xdr:to>
      <xdr:col>21</xdr:col>
      <xdr:colOff>0</xdr:colOff>
      <xdr:row>18</xdr:row>
      <xdr:rowOff>142951</xdr:rowOff>
    </xdr:to>
    <xdr:cxnSp macro="">
      <xdr:nvCxnSpPr>
        <xdr:cNvPr id="455" name="直線コネクタ 454"/>
        <xdr:cNvCxnSpPr/>
      </xdr:nvCxnSpPr>
      <xdr:spPr>
        <a:xfrm flipV="1">
          <a:off x="13512800" y="3128670"/>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68885</xdr:rowOff>
    </xdr:from>
    <xdr:to>
      <xdr:col>24</xdr:col>
      <xdr:colOff>609600</xdr:colOff>
      <xdr:row>15</xdr:row>
      <xdr:rowOff>170485</xdr:rowOff>
    </xdr:to>
    <xdr:sp macro="" textlink="">
      <xdr:nvSpPr>
        <xdr:cNvPr id="465" name="円/楕円 464"/>
        <xdr:cNvSpPr/>
      </xdr:nvSpPr>
      <xdr:spPr>
        <a:xfrm>
          <a:off x="169672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85412</xdr:rowOff>
    </xdr:from>
    <xdr:ext cx="762000" cy="259045"/>
    <xdr:sp macro="" textlink="">
      <xdr:nvSpPr>
        <xdr:cNvPr id="466" name="将来負担の状況該当値テキスト"/>
        <xdr:cNvSpPr txBox="1"/>
      </xdr:nvSpPr>
      <xdr:spPr>
        <a:xfrm>
          <a:off x="17106900" y="24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153822</xdr:rowOff>
    </xdr:from>
    <xdr:to>
      <xdr:col>23</xdr:col>
      <xdr:colOff>457200</xdr:colOff>
      <xdr:row>16</xdr:row>
      <xdr:rowOff>83972</xdr:rowOff>
    </xdr:to>
    <xdr:sp macro="" textlink="">
      <xdr:nvSpPr>
        <xdr:cNvPr id="467" name="円/楕円 466"/>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68749</xdr:rowOff>
    </xdr:from>
    <xdr:ext cx="736600" cy="259045"/>
    <xdr:sp macro="" textlink="">
      <xdr:nvSpPr>
        <xdr:cNvPr id="468" name="テキスト ボックス 467"/>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105308</xdr:rowOff>
    </xdr:from>
    <xdr:to>
      <xdr:col>22</xdr:col>
      <xdr:colOff>254000</xdr:colOff>
      <xdr:row>18</xdr:row>
      <xdr:rowOff>35458</xdr:rowOff>
    </xdr:to>
    <xdr:sp macro="" textlink="">
      <xdr:nvSpPr>
        <xdr:cNvPr id="469" name="円/楕円 468"/>
        <xdr:cNvSpPr/>
      </xdr:nvSpPr>
      <xdr:spPr>
        <a:xfrm>
          <a:off x="15240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20235</xdr:rowOff>
    </xdr:from>
    <xdr:ext cx="762000" cy="259045"/>
    <xdr:sp macro="" textlink="">
      <xdr:nvSpPr>
        <xdr:cNvPr id="470" name="テキスト ボックス 469"/>
        <xdr:cNvSpPr txBox="1"/>
      </xdr:nvSpPr>
      <xdr:spPr>
        <a:xfrm>
          <a:off x="14909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163220</xdr:rowOff>
    </xdr:from>
    <xdr:to>
      <xdr:col>21</xdr:col>
      <xdr:colOff>50800</xdr:colOff>
      <xdr:row>18</xdr:row>
      <xdr:rowOff>93370</xdr:rowOff>
    </xdr:to>
    <xdr:sp macro="" textlink="">
      <xdr:nvSpPr>
        <xdr:cNvPr id="471" name="円/楕円 470"/>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78147</xdr:rowOff>
    </xdr:from>
    <xdr:ext cx="762000" cy="259045"/>
    <xdr:sp macro="" textlink="">
      <xdr:nvSpPr>
        <xdr:cNvPr id="472" name="テキスト ボックス 471"/>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92151</xdr:rowOff>
    </xdr:from>
    <xdr:to>
      <xdr:col>19</xdr:col>
      <xdr:colOff>533400</xdr:colOff>
      <xdr:row>19</xdr:row>
      <xdr:rowOff>22301</xdr:rowOff>
    </xdr:to>
    <xdr:sp macro="" textlink="">
      <xdr:nvSpPr>
        <xdr:cNvPr id="473" name="円/楕円 472"/>
        <xdr:cNvSpPr/>
      </xdr:nvSpPr>
      <xdr:spPr>
        <a:xfrm>
          <a:off x="134620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7078</xdr:rowOff>
    </xdr:from>
    <xdr:ext cx="762000" cy="259045"/>
    <xdr:sp macro="" textlink="">
      <xdr:nvSpPr>
        <xdr:cNvPr id="474" name="テキスト ボックス 473"/>
        <xdr:cNvSpPr txBox="1"/>
      </xdr:nvSpPr>
      <xdr:spPr>
        <a:xfrm>
          <a:off x="13131800" y="32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給与水準は、国（▲</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％）より下回っているが、職員数が多いため、人件費に係る経常収支比率が類似団体平均よりも</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％上回っている。これが、経常収支比率を高値としている主な要因と思われる。平成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年度に見直しを行った定員適正化計画（推進年度：平成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年度）に基づき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減少しており、人件費の割合は下降傾向にあると言える。今後も退職者分の不補充及び業務の外部委託等により正規職員の削減を図り、人件費の抑制に努める。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39</xdr:row>
      <xdr:rowOff>146050</xdr:rowOff>
    </xdr:to>
    <xdr:cxnSp macro="">
      <xdr:nvCxnSpPr>
        <xdr:cNvPr id="66" name="直線コネクタ 65"/>
        <xdr:cNvCxnSpPr/>
      </xdr:nvCxnSpPr>
      <xdr:spPr>
        <a:xfrm flipV="1">
          <a:off x="3987800" y="680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40</xdr:row>
      <xdr:rowOff>20320</xdr:rowOff>
    </xdr:to>
    <xdr:cxnSp macro="">
      <xdr:nvCxnSpPr>
        <xdr:cNvPr id="69" name="直線コネクタ 68"/>
        <xdr:cNvCxnSpPr/>
      </xdr:nvCxnSpPr>
      <xdr:spPr>
        <a:xfrm flipV="1">
          <a:off x="3098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40</xdr:row>
      <xdr:rowOff>27940</xdr:rowOff>
    </xdr:to>
    <xdr:cxnSp macro="">
      <xdr:nvCxnSpPr>
        <xdr:cNvPr id="72" name="直線コネクタ 71"/>
        <xdr:cNvCxnSpPr/>
      </xdr:nvCxnSpPr>
      <xdr:spPr>
        <a:xfrm flipV="1">
          <a:off x="2209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40</xdr:row>
      <xdr:rowOff>111760</xdr:rowOff>
    </xdr:to>
    <xdr:cxnSp macro="">
      <xdr:nvCxnSpPr>
        <xdr:cNvPr id="75" name="直線コネクタ 74"/>
        <xdr:cNvCxnSpPr/>
      </xdr:nvCxnSpPr>
      <xdr:spPr>
        <a:xfrm flipV="1">
          <a:off x="1320800" y="688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5" name="円/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9" name="円/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60960</xdr:rowOff>
    </xdr:from>
    <xdr:to>
      <xdr:col>1</xdr:col>
      <xdr:colOff>676275</xdr:colOff>
      <xdr:row>40</xdr:row>
      <xdr:rowOff>162560</xdr:rowOff>
    </xdr:to>
    <xdr:sp macro="" textlink="">
      <xdr:nvSpPr>
        <xdr:cNvPr id="93" name="円/楕円 92"/>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147337</xdr:rowOff>
    </xdr:from>
    <xdr:ext cx="762000" cy="259045"/>
    <xdr:sp macro="" textlink="">
      <xdr:nvSpPr>
        <xdr:cNvPr id="94" name="テキスト ボックス 93"/>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近年ほぼ横ばいの状況ではあるが</a:t>
          </a:r>
          <a:r>
            <a:rPr lang="ja-JP" altLang="ja-JP" sz="1100" b="0" i="0" baseline="0">
              <a:solidFill>
                <a:schemeClr val="dk1"/>
              </a:solidFill>
              <a:effectLst/>
              <a:latin typeface="+mn-lt"/>
              <a:ea typeface="+mn-ea"/>
              <a:cs typeface="+mn-cs"/>
            </a:rPr>
            <a:t>、全国平均や県平均のポイントが前年度と比較して上昇している</a:t>
          </a:r>
          <a:r>
            <a:rPr lang="ja-JP" altLang="en-US" sz="1100" b="0" i="0" baseline="0">
              <a:solidFill>
                <a:schemeClr val="dk1"/>
              </a:solidFill>
              <a:effectLst/>
              <a:latin typeface="+mn-lt"/>
              <a:ea typeface="+mn-ea"/>
              <a:cs typeface="+mn-cs"/>
            </a:rPr>
            <a:t>にも関わらず、減少に転じた。これは</a:t>
          </a:r>
          <a:r>
            <a:rPr lang="ja-JP" altLang="ja-JP" sz="1100" b="0" i="0" baseline="0">
              <a:solidFill>
                <a:schemeClr val="dk1"/>
              </a:solidFill>
              <a:effectLst/>
              <a:latin typeface="+mn-lt"/>
              <a:ea typeface="+mn-ea"/>
              <a:cs typeface="+mn-cs"/>
            </a:rPr>
            <a:t>委託業務の見直し等により歳出の削減に努めている結果</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、率</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は類似団体平均を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％下回り、全国平均や千葉県平均より大幅に抑えられている。今後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引き続き縮減には努めるが、人件費削減を目的とした業務の外部委託の推進や臨時職員の雇用等により、物件費の増加が見込まれる。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117856</xdr:rowOff>
    </xdr:to>
    <xdr:cxnSp macro="">
      <xdr:nvCxnSpPr>
        <xdr:cNvPr id="124" name="直線コネクタ 123"/>
        <xdr:cNvCxnSpPr/>
      </xdr:nvCxnSpPr>
      <xdr:spPr>
        <a:xfrm flipV="1">
          <a:off x="15671800" y="2833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117856</xdr:rowOff>
    </xdr:to>
    <xdr:cxnSp macro="">
      <xdr:nvCxnSpPr>
        <xdr:cNvPr id="127" name="直線コネクタ 126"/>
        <xdr:cNvCxnSpPr/>
      </xdr:nvCxnSpPr>
      <xdr:spPr>
        <a:xfrm>
          <a:off x="14782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62992</xdr:rowOff>
    </xdr:from>
    <xdr:to>
      <xdr:col>21</xdr:col>
      <xdr:colOff>361950</xdr:colOff>
      <xdr:row>16</xdr:row>
      <xdr:rowOff>99568</xdr:rowOff>
    </xdr:to>
    <xdr:cxnSp macro="">
      <xdr:nvCxnSpPr>
        <xdr:cNvPr id="130" name="直線コネクタ 129"/>
        <xdr:cNvCxnSpPr/>
      </xdr:nvCxnSpPr>
      <xdr:spPr>
        <a:xfrm>
          <a:off x="13893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32" name="テキスト ボックス 131"/>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62992</xdr:rowOff>
    </xdr:to>
    <xdr:cxnSp macro="">
      <xdr:nvCxnSpPr>
        <xdr:cNvPr id="133" name="直線コネクタ 132"/>
        <xdr:cNvCxnSpPr/>
      </xdr:nvCxnSpPr>
      <xdr:spPr>
        <a:xfrm>
          <a:off x="13004800" y="2787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37" name="テキスト ボックス 136"/>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3" name="円/楕円 142"/>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4"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5" name="円/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7" name="円/楕円 146"/>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8" name="テキスト ボックス 147"/>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49" name="円/楕円 148"/>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123969</xdr:rowOff>
    </xdr:from>
    <xdr:ext cx="762000" cy="259045"/>
    <xdr:sp macro="" textlink="">
      <xdr:nvSpPr>
        <xdr:cNvPr id="150" name="テキスト ボックス 149"/>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扶助費に係る経常収支比率は、類似団体平均を若干上回る結果となっている</a:t>
          </a:r>
          <a:r>
            <a:rPr lang="ja-JP" altLang="en-US" sz="1100" b="0" i="0" baseline="0">
              <a:solidFill>
                <a:schemeClr val="dk1"/>
              </a:solidFill>
              <a:effectLst/>
              <a:latin typeface="+mn-lt"/>
              <a:ea typeface="+mn-ea"/>
              <a:cs typeface="+mn-cs"/>
            </a:rPr>
            <a:t>が、前年度に比べポイント差は少なくなっている</a:t>
          </a:r>
          <a:r>
            <a:rPr lang="ja-JP" altLang="ja-JP" sz="1100" b="0" i="0" baseline="0">
              <a:solidFill>
                <a:schemeClr val="dk1"/>
              </a:solidFill>
              <a:effectLst/>
              <a:latin typeface="+mn-lt"/>
              <a:ea typeface="+mn-ea"/>
              <a:cs typeface="+mn-cs"/>
            </a:rPr>
            <a:t>。今後も子ども医療対策や介護給付費等の上昇が見込まれるため、限られた財源の中で住民ニーズを勘案し、事業効果が得られるように努める。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85" name="直線コネクタ 184"/>
        <xdr:cNvCxnSpPr/>
      </xdr:nvCxnSpPr>
      <xdr:spPr>
        <a:xfrm flipV="1">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107950</xdr:rowOff>
    </xdr:to>
    <xdr:cxnSp macro="">
      <xdr:nvCxnSpPr>
        <xdr:cNvPr id="188" name="直線コネクタ 187"/>
        <xdr:cNvCxnSpPr/>
      </xdr:nvCxnSpPr>
      <xdr:spPr>
        <a:xfrm>
          <a:off x="3098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107950</xdr:rowOff>
    </xdr:to>
    <xdr:cxnSp macro="">
      <xdr:nvCxnSpPr>
        <xdr:cNvPr id="191" name="直線コネクタ 190"/>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69850</xdr:rowOff>
    </xdr:to>
    <xdr:cxnSp macro="">
      <xdr:nvCxnSpPr>
        <xdr:cNvPr id="194" name="直線コネクタ 193"/>
        <xdr:cNvCxnSpPr/>
      </xdr:nvCxnSpPr>
      <xdr:spPr>
        <a:xfrm flipV="1">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8" name="テキスト ボックス 197"/>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6" name="円/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7" name="テキスト ボックス 20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0" name="円/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1" name="テキスト ボックス 210"/>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その他に係る経常収支比率は、昨年度と比較して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いる。全国、県平均を見ても低い状況にあるといえるので、</a:t>
          </a:r>
          <a:r>
            <a:rPr lang="ja-JP" altLang="ja-JP" sz="1100" b="0" i="0" baseline="0">
              <a:solidFill>
                <a:schemeClr val="dk1"/>
              </a:solidFill>
              <a:effectLst/>
              <a:latin typeface="+mn-lt"/>
              <a:ea typeface="+mn-ea"/>
              <a:cs typeface="+mn-cs"/>
            </a:rPr>
            <a:t>今後も現状を維持できるよう比率上昇の抑制に努めていく。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127000</xdr:rowOff>
    </xdr:to>
    <xdr:cxnSp macro="">
      <xdr:nvCxnSpPr>
        <xdr:cNvPr id="243" name="直線コネクタ 242"/>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5842</xdr:rowOff>
    </xdr:to>
    <xdr:cxnSp macro="">
      <xdr:nvCxnSpPr>
        <xdr:cNvPr id="246" name="直線コネクタ 245"/>
        <xdr:cNvCxnSpPr/>
      </xdr:nvCxnSpPr>
      <xdr:spPr>
        <a:xfrm flipV="1">
          <a:off x="14782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5842</xdr:rowOff>
    </xdr:to>
    <xdr:cxnSp macro="">
      <xdr:nvCxnSpPr>
        <xdr:cNvPr id="249" name="直線コネクタ 248"/>
        <xdr:cNvCxnSpPr/>
      </xdr:nvCxnSpPr>
      <xdr:spPr>
        <a:xfrm>
          <a:off x="13893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163576</xdr:rowOff>
    </xdr:to>
    <xdr:cxnSp macro="">
      <xdr:nvCxnSpPr>
        <xdr:cNvPr id="252" name="直線コネクタ 251"/>
        <xdr:cNvCxnSpPr/>
      </xdr:nvCxnSpPr>
      <xdr:spPr>
        <a:xfrm>
          <a:off x="13004800" y="9719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4" name="テキスト ボックス 253"/>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56" name="テキスト ボックス 255"/>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2" name="円/楕円 26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4" name="円/楕円 26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5" name="テキスト ボックス 26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6" name="円/楕円 265"/>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66819</xdr:rowOff>
    </xdr:from>
    <xdr:ext cx="762000" cy="259045"/>
    <xdr:sp macro="" textlink="">
      <xdr:nvSpPr>
        <xdr:cNvPr id="267" name="テキスト ボックス 266"/>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8" name="円/楕円 267"/>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9" name="テキスト ボックス 268"/>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1" name="テキスト ボックス 27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ふるさと納税返礼品の増加もあり、</a:t>
          </a:r>
          <a:r>
            <a:rPr lang="ja-JP" altLang="ja-JP" sz="1100" b="0" i="0" baseline="0">
              <a:solidFill>
                <a:schemeClr val="dk1"/>
              </a:solidFill>
              <a:effectLst/>
              <a:latin typeface="+mn-lt"/>
              <a:ea typeface="+mn-ea"/>
              <a:cs typeface="+mn-cs"/>
            </a:rPr>
            <a:t>比率自体は緩やかに上昇傾向にある。</a:t>
          </a:r>
          <a:r>
            <a:rPr lang="ja-JP" altLang="en-US" sz="1100" b="0" i="0" baseline="0">
              <a:solidFill>
                <a:schemeClr val="dk1"/>
              </a:solidFill>
              <a:effectLst/>
              <a:latin typeface="+mn-lt"/>
              <a:ea typeface="+mn-ea"/>
              <a:cs typeface="+mn-cs"/>
            </a:rPr>
            <a:t>類似団体平均値ではあるものの、全国平均、県平均と比較すると高い状況にあるので、</a:t>
          </a:r>
          <a:r>
            <a:rPr lang="ja-JP" altLang="ja-JP" sz="1100" b="0" i="0" baseline="0">
              <a:solidFill>
                <a:schemeClr val="dk1"/>
              </a:solidFill>
              <a:effectLst/>
              <a:latin typeface="+mn-lt"/>
              <a:ea typeface="+mn-ea"/>
              <a:cs typeface="+mn-cs"/>
            </a:rPr>
            <a:t>今後は今一度その目的、効果等を精査し、補助制度の在り方自体から再度見直して、比率上昇の抑制に努める。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42418</xdr:rowOff>
    </xdr:to>
    <xdr:cxnSp macro="">
      <xdr:nvCxnSpPr>
        <xdr:cNvPr id="301" name="直線コネクタ 300"/>
        <xdr:cNvCxnSpPr/>
      </xdr:nvCxnSpPr>
      <xdr:spPr>
        <a:xfrm>
          <a:off x="15671800" y="6376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33274</xdr:rowOff>
    </xdr:to>
    <xdr:cxnSp macro="">
      <xdr:nvCxnSpPr>
        <xdr:cNvPr id="304" name="直線コネクタ 303"/>
        <xdr:cNvCxnSpPr/>
      </xdr:nvCxnSpPr>
      <xdr:spPr>
        <a:xfrm>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1270</xdr:rowOff>
    </xdr:to>
    <xdr:cxnSp macro="">
      <xdr:nvCxnSpPr>
        <xdr:cNvPr id="307" name="直線コネクタ 306"/>
        <xdr:cNvCxnSpPr/>
      </xdr:nvCxnSpPr>
      <xdr:spPr>
        <a:xfrm>
          <a:off x="13893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1270</xdr:rowOff>
    </xdr:to>
    <xdr:cxnSp macro="">
      <xdr:nvCxnSpPr>
        <xdr:cNvPr id="310" name="直線コネクタ 309"/>
        <xdr:cNvCxnSpPr/>
      </xdr:nvCxnSpPr>
      <xdr:spPr>
        <a:xfrm>
          <a:off x="13004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2" name="テキスト ボックス 31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4" name="テキスト ボックス 31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0" name="円/楕円 319"/>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1"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2" name="円/楕円 32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3" name="テキスト ボックス 32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4" name="円/楕円 323"/>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5" name="テキスト ボックス 324"/>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7" name="テキスト ボックス 32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9" name="テキスト ボックス 32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公債費に係る経常収支比率は、比率自体</a:t>
          </a:r>
          <a:r>
            <a:rPr lang="ja-JP" altLang="en-US" sz="1100" b="0" i="0" baseline="0">
              <a:solidFill>
                <a:schemeClr val="dk1"/>
              </a:solidFill>
              <a:effectLst/>
              <a:latin typeface="+mn-lt"/>
              <a:ea typeface="+mn-ea"/>
              <a:cs typeface="+mn-cs"/>
            </a:rPr>
            <a:t>は上昇したものの</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。今後も過疎地域自立促進計画に係る事業等が予定されていることから増加が見込まれるが、事業の緊急性・必要性を勘案し地方債の新規発行を控え比率上昇の抑制に努める。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27939</xdr:rowOff>
    </xdr:to>
    <xdr:cxnSp macro="">
      <xdr:nvCxnSpPr>
        <xdr:cNvPr id="361" name="直線コネクタ 360"/>
        <xdr:cNvCxnSpPr/>
      </xdr:nvCxnSpPr>
      <xdr:spPr>
        <a:xfrm>
          <a:off x="3987800" y="13012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24130</xdr:rowOff>
    </xdr:to>
    <xdr:cxnSp macro="">
      <xdr:nvCxnSpPr>
        <xdr:cNvPr id="364" name="直線コネクタ 363"/>
        <xdr:cNvCxnSpPr/>
      </xdr:nvCxnSpPr>
      <xdr:spPr>
        <a:xfrm flipV="1">
          <a:off x="3098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24130</xdr:rowOff>
    </xdr:to>
    <xdr:cxnSp macro="">
      <xdr:nvCxnSpPr>
        <xdr:cNvPr id="367" name="直線コネクタ 366"/>
        <xdr:cNvCxnSpPr/>
      </xdr:nvCxnSpPr>
      <xdr:spPr>
        <a:xfrm>
          <a:off x="2209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31750</xdr:rowOff>
    </xdr:to>
    <xdr:cxnSp macro="">
      <xdr:nvCxnSpPr>
        <xdr:cNvPr id="370" name="直線コネクタ 369"/>
        <xdr:cNvCxnSpPr/>
      </xdr:nvCxnSpPr>
      <xdr:spPr>
        <a:xfrm flipV="1">
          <a:off x="1320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0" name="円/楕円 37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2" name="円/楕円 38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3" name="テキスト ボックス 382"/>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4" name="円/楕円 383"/>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5" name="テキスト ボックス 384"/>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86" name="円/楕円 385"/>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87" name="テキスト ボックス 386"/>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88" name="円/楕円 38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89" name="テキスト ボックス 388"/>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％上回っている。物件費</a:t>
          </a:r>
          <a:r>
            <a:rPr lang="ja-JP" altLang="en-US" sz="1100" b="0" i="0" baseline="0">
              <a:solidFill>
                <a:schemeClr val="dk1"/>
              </a:solidFill>
              <a:effectLst/>
              <a:latin typeface="+mn-lt"/>
              <a:ea typeface="+mn-ea"/>
              <a:cs typeface="+mn-cs"/>
            </a:rPr>
            <a:t>や扶助費など</a:t>
          </a:r>
          <a:r>
            <a:rPr lang="ja-JP" altLang="ja-JP" sz="1100" b="0" i="0" baseline="0">
              <a:solidFill>
                <a:schemeClr val="dk1"/>
              </a:solidFill>
              <a:effectLst/>
              <a:latin typeface="+mn-lt"/>
              <a:ea typeface="+mn-ea"/>
              <a:cs typeface="+mn-cs"/>
            </a:rPr>
            <a:t>については、類似団体を下回っているが、人件費が</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％と大きく上回っている。今後も退職者分の不補充、再任用短期職員の採用、業務の外部委託等により正規職員の削減を図り、人件費の抑制に努めるとともに、他の経費についても比率上昇の抑制に努める。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62230</xdr:rowOff>
    </xdr:to>
    <xdr:cxnSp macro="">
      <xdr:nvCxnSpPr>
        <xdr:cNvPr id="422" name="直線コネクタ 421"/>
        <xdr:cNvCxnSpPr/>
      </xdr:nvCxnSpPr>
      <xdr:spPr>
        <a:xfrm flipV="1">
          <a:off x="15671800" y="13420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104139</xdr:rowOff>
    </xdr:to>
    <xdr:cxnSp macro="">
      <xdr:nvCxnSpPr>
        <xdr:cNvPr id="425" name="直線コネクタ 424"/>
        <xdr:cNvCxnSpPr/>
      </xdr:nvCxnSpPr>
      <xdr:spPr>
        <a:xfrm flipV="1">
          <a:off x="14782800" y="13435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104139</xdr:rowOff>
    </xdr:to>
    <xdr:cxnSp macro="">
      <xdr:nvCxnSpPr>
        <xdr:cNvPr id="428" name="直線コネクタ 427"/>
        <xdr:cNvCxnSpPr/>
      </xdr:nvCxnSpPr>
      <xdr:spPr>
        <a:xfrm>
          <a:off x="13893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50800</xdr:rowOff>
    </xdr:to>
    <xdr:cxnSp macro="">
      <xdr:nvCxnSpPr>
        <xdr:cNvPr id="431" name="直線コネクタ 430"/>
        <xdr:cNvCxnSpPr/>
      </xdr:nvCxnSpPr>
      <xdr:spPr>
        <a:xfrm>
          <a:off x="13004800" y="13389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1" name="円/楕円 44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3" name="円/楕円 44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4" name="テキスト ボックス 44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5" name="円/楕円 44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6" name="テキスト ボックス 44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7" name="円/楕円 44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8" name="テキスト ボックス 44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49" name="円/楕円 448"/>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0" name="テキスト ボックス 449"/>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千葉県大多喜町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133790</xdr:rowOff>
    </xdr:from>
    <xdr:to>
      <xdr:col>4</xdr:col>
      <xdr:colOff>1117600</xdr:colOff>
      <xdr:row>16</xdr:row>
      <xdr:rowOff>163096</xdr:rowOff>
    </xdr:to>
    <xdr:cxnSp macro="">
      <xdr:nvCxnSpPr>
        <xdr:cNvPr id="50" name="直線コネクタ 49"/>
        <xdr:cNvCxnSpPr/>
      </xdr:nvCxnSpPr>
      <xdr:spPr bwMode="auto">
        <a:xfrm flipV="1">
          <a:off x="5003800" y="2924615"/>
          <a:ext cx="647700" cy="2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163096</xdr:rowOff>
    </xdr:from>
    <xdr:to>
      <xdr:col>4</xdr:col>
      <xdr:colOff>469900</xdr:colOff>
      <xdr:row>16</xdr:row>
      <xdr:rowOff>166136</xdr:rowOff>
    </xdr:to>
    <xdr:cxnSp macro="">
      <xdr:nvCxnSpPr>
        <xdr:cNvPr id="53" name="直線コネクタ 52"/>
        <xdr:cNvCxnSpPr/>
      </xdr:nvCxnSpPr>
      <xdr:spPr bwMode="auto">
        <a:xfrm flipV="1">
          <a:off x="4305300" y="2953921"/>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166136</xdr:rowOff>
    </xdr:from>
    <xdr:to>
      <xdr:col>3</xdr:col>
      <xdr:colOff>904875</xdr:colOff>
      <xdr:row>17</xdr:row>
      <xdr:rowOff>1072</xdr:rowOff>
    </xdr:to>
    <xdr:cxnSp macro="">
      <xdr:nvCxnSpPr>
        <xdr:cNvPr id="56" name="直線コネクタ 55"/>
        <xdr:cNvCxnSpPr/>
      </xdr:nvCxnSpPr>
      <xdr:spPr bwMode="auto">
        <a:xfrm flipV="1">
          <a:off x="3606800" y="2956961"/>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135237</xdr:rowOff>
    </xdr:from>
    <xdr:to>
      <xdr:col>3</xdr:col>
      <xdr:colOff>206375</xdr:colOff>
      <xdr:row>17</xdr:row>
      <xdr:rowOff>1072</xdr:rowOff>
    </xdr:to>
    <xdr:cxnSp macro="">
      <xdr:nvCxnSpPr>
        <xdr:cNvPr id="59" name="直線コネクタ 58"/>
        <xdr:cNvCxnSpPr/>
      </xdr:nvCxnSpPr>
      <xdr:spPr bwMode="auto">
        <a:xfrm>
          <a:off x="2908300" y="2926062"/>
          <a:ext cx="698500" cy="3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82990</xdr:rowOff>
    </xdr:from>
    <xdr:to>
      <xdr:col>5</xdr:col>
      <xdr:colOff>34925</xdr:colOff>
      <xdr:row>17</xdr:row>
      <xdr:rowOff>13140</xdr:rowOff>
    </xdr:to>
    <xdr:sp macro="" textlink="">
      <xdr:nvSpPr>
        <xdr:cNvPr id="69" name="円/楕円 68"/>
        <xdr:cNvSpPr/>
      </xdr:nvSpPr>
      <xdr:spPr bwMode="auto">
        <a:xfrm>
          <a:off x="5600700" y="287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55067</xdr:rowOff>
    </xdr:from>
    <xdr:ext cx="762000" cy="259045"/>
    <xdr:sp macro="" textlink="">
      <xdr:nvSpPr>
        <xdr:cNvPr id="70" name="人口1人当たり決算額の推移該当値テキスト130"/>
        <xdr:cNvSpPr txBox="1"/>
      </xdr:nvSpPr>
      <xdr:spPr>
        <a:xfrm>
          <a:off x="5740400" y="28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112296</xdr:rowOff>
    </xdr:from>
    <xdr:to>
      <xdr:col>4</xdr:col>
      <xdr:colOff>520700</xdr:colOff>
      <xdr:row>17</xdr:row>
      <xdr:rowOff>42446</xdr:rowOff>
    </xdr:to>
    <xdr:sp macro="" textlink="">
      <xdr:nvSpPr>
        <xdr:cNvPr id="71" name="円/楕円 70"/>
        <xdr:cNvSpPr/>
      </xdr:nvSpPr>
      <xdr:spPr bwMode="auto">
        <a:xfrm>
          <a:off x="4953000" y="290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27223</xdr:rowOff>
    </xdr:from>
    <xdr:ext cx="736600" cy="259045"/>
    <xdr:sp macro="" textlink="">
      <xdr:nvSpPr>
        <xdr:cNvPr id="72" name="テキスト ボックス 71"/>
        <xdr:cNvSpPr txBox="1"/>
      </xdr:nvSpPr>
      <xdr:spPr>
        <a:xfrm>
          <a:off x="4622800" y="298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115336</xdr:rowOff>
    </xdr:from>
    <xdr:to>
      <xdr:col>3</xdr:col>
      <xdr:colOff>955675</xdr:colOff>
      <xdr:row>17</xdr:row>
      <xdr:rowOff>45486</xdr:rowOff>
    </xdr:to>
    <xdr:sp macro="" textlink="">
      <xdr:nvSpPr>
        <xdr:cNvPr id="73" name="円/楕円 72"/>
        <xdr:cNvSpPr/>
      </xdr:nvSpPr>
      <xdr:spPr bwMode="auto">
        <a:xfrm>
          <a:off x="4254500" y="290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55663</xdr:rowOff>
    </xdr:from>
    <xdr:ext cx="762000" cy="259045"/>
    <xdr:sp macro="" textlink="">
      <xdr:nvSpPr>
        <xdr:cNvPr id="74" name="テキスト ボックス 73"/>
        <xdr:cNvSpPr txBox="1"/>
      </xdr:nvSpPr>
      <xdr:spPr>
        <a:xfrm>
          <a:off x="3924300" y="267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121722</xdr:rowOff>
    </xdr:from>
    <xdr:to>
      <xdr:col>3</xdr:col>
      <xdr:colOff>257175</xdr:colOff>
      <xdr:row>17</xdr:row>
      <xdr:rowOff>51872</xdr:rowOff>
    </xdr:to>
    <xdr:sp macro="" textlink="">
      <xdr:nvSpPr>
        <xdr:cNvPr id="75" name="円/楕円 74"/>
        <xdr:cNvSpPr/>
      </xdr:nvSpPr>
      <xdr:spPr bwMode="auto">
        <a:xfrm>
          <a:off x="3556000" y="291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62049</xdr:rowOff>
    </xdr:from>
    <xdr:ext cx="762000" cy="259045"/>
    <xdr:sp macro="" textlink="">
      <xdr:nvSpPr>
        <xdr:cNvPr id="76" name="テキスト ボックス 75"/>
        <xdr:cNvSpPr txBox="1"/>
      </xdr:nvSpPr>
      <xdr:spPr>
        <a:xfrm>
          <a:off x="3225800" y="26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84437</xdr:rowOff>
    </xdr:from>
    <xdr:to>
      <xdr:col>2</xdr:col>
      <xdr:colOff>692150</xdr:colOff>
      <xdr:row>17</xdr:row>
      <xdr:rowOff>14587</xdr:rowOff>
    </xdr:to>
    <xdr:sp macro="" textlink="">
      <xdr:nvSpPr>
        <xdr:cNvPr id="77" name="円/楕円 76"/>
        <xdr:cNvSpPr/>
      </xdr:nvSpPr>
      <xdr:spPr bwMode="auto">
        <a:xfrm>
          <a:off x="2857500" y="287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24764</xdr:rowOff>
    </xdr:from>
    <xdr:ext cx="762000" cy="259045"/>
    <xdr:sp macro="" textlink="">
      <xdr:nvSpPr>
        <xdr:cNvPr id="78" name="テキスト ボックス 77"/>
        <xdr:cNvSpPr txBox="1"/>
      </xdr:nvSpPr>
      <xdr:spPr>
        <a:xfrm>
          <a:off x="2527300" y="264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111702</xdr:rowOff>
    </xdr:from>
    <xdr:to>
      <xdr:col>4</xdr:col>
      <xdr:colOff>1117600</xdr:colOff>
      <xdr:row>37</xdr:row>
      <xdr:rowOff>131915</xdr:rowOff>
    </xdr:to>
    <xdr:cxnSp macro="">
      <xdr:nvCxnSpPr>
        <xdr:cNvPr id="112" name="直線コネクタ 111"/>
        <xdr:cNvCxnSpPr/>
      </xdr:nvCxnSpPr>
      <xdr:spPr bwMode="auto">
        <a:xfrm flipV="1">
          <a:off x="5003800" y="7236402"/>
          <a:ext cx="647700" cy="2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121933</xdr:rowOff>
    </xdr:from>
    <xdr:to>
      <xdr:col>4</xdr:col>
      <xdr:colOff>469900</xdr:colOff>
      <xdr:row>37</xdr:row>
      <xdr:rowOff>131915</xdr:rowOff>
    </xdr:to>
    <xdr:cxnSp macro="">
      <xdr:nvCxnSpPr>
        <xdr:cNvPr id="115" name="直線コネクタ 114"/>
        <xdr:cNvCxnSpPr/>
      </xdr:nvCxnSpPr>
      <xdr:spPr bwMode="auto">
        <a:xfrm>
          <a:off x="4305300" y="7246633"/>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66783</xdr:rowOff>
    </xdr:from>
    <xdr:to>
      <xdr:col>3</xdr:col>
      <xdr:colOff>904875</xdr:colOff>
      <xdr:row>37</xdr:row>
      <xdr:rowOff>121933</xdr:rowOff>
    </xdr:to>
    <xdr:cxnSp macro="">
      <xdr:nvCxnSpPr>
        <xdr:cNvPr id="118" name="直線コネクタ 117"/>
        <xdr:cNvCxnSpPr/>
      </xdr:nvCxnSpPr>
      <xdr:spPr bwMode="auto">
        <a:xfrm>
          <a:off x="3606800" y="7191483"/>
          <a:ext cx="698500" cy="55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219600</xdr:rowOff>
    </xdr:from>
    <xdr:ext cx="762000" cy="259045"/>
    <xdr:sp macro="" textlink="">
      <xdr:nvSpPr>
        <xdr:cNvPr id="120" name="テキスト ボックス 119"/>
        <xdr:cNvSpPr txBox="1"/>
      </xdr:nvSpPr>
      <xdr:spPr>
        <a:xfrm>
          <a:off x="3924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34874</xdr:rowOff>
    </xdr:from>
    <xdr:to>
      <xdr:col>3</xdr:col>
      <xdr:colOff>206375</xdr:colOff>
      <xdr:row>37</xdr:row>
      <xdr:rowOff>66783</xdr:rowOff>
    </xdr:to>
    <xdr:cxnSp macro="">
      <xdr:nvCxnSpPr>
        <xdr:cNvPr id="121" name="直線コネクタ 120"/>
        <xdr:cNvCxnSpPr/>
      </xdr:nvCxnSpPr>
      <xdr:spPr bwMode="auto">
        <a:xfrm>
          <a:off x="2908300" y="7159574"/>
          <a:ext cx="698500" cy="31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174127</xdr:rowOff>
    </xdr:from>
    <xdr:ext cx="762000" cy="259045"/>
    <xdr:sp macro="" textlink="">
      <xdr:nvSpPr>
        <xdr:cNvPr id="123" name="テキスト ボックス 122"/>
        <xdr:cNvSpPr txBox="1"/>
      </xdr:nvSpPr>
      <xdr:spPr>
        <a:xfrm>
          <a:off x="32258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145019</xdr:rowOff>
    </xdr:from>
    <xdr:ext cx="762000" cy="259045"/>
    <xdr:sp macro="" textlink="">
      <xdr:nvSpPr>
        <xdr:cNvPr id="125" name="テキスト ボックス 124"/>
        <xdr:cNvSpPr txBox="1"/>
      </xdr:nvSpPr>
      <xdr:spPr>
        <a:xfrm>
          <a:off x="2527300" y="675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60902</xdr:rowOff>
    </xdr:from>
    <xdr:to>
      <xdr:col>5</xdr:col>
      <xdr:colOff>34925</xdr:colOff>
      <xdr:row>37</xdr:row>
      <xdr:rowOff>162502</xdr:rowOff>
    </xdr:to>
    <xdr:sp macro="" textlink="">
      <xdr:nvSpPr>
        <xdr:cNvPr id="131" name="円/楕円 130"/>
        <xdr:cNvSpPr/>
      </xdr:nvSpPr>
      <xdr:spPr bwMode="auto">
        <a:xfrm>
          <a:off x="5600700" y="718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32979</xdr:rowOff>
    </xdr:from>
    <xdr:ext cx="762000" cy="259045"/>
    <xdr:sp macro="" textlink="">
      <xdr:nvSpPr>
        <xdr:cNvPr id="132" name="人口1人当たり決算額の推移該当値テキスト445"/>
        <xdr:cNvSpPr txBox="1"/>
      </xdr:nvSpPr>
      <xdr:spPr>
        <a:xfrm>
          <a:off x="5740400" y="715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81115</xdr:rowOff>
    </xdr:from>
    <xdr:to>
      <xdr:col>4</xdr:col>
      <xdr:colOff>520700</xdr:colOff>
      <xdr:row>37</xdr:row>
      <xdr:rowOff>182715</xdr:rowOff>
    </xdr:to>
    <xdr:sp macro="" textlink="">
      <xdr:nvSpPr>
        <xdr:cNvPr id="133" name="円/楕円 132"/>
        <xdr:cNvSpPr/>
      </xdr:nvSpPr>
      <xdr:spPr bwMode="auto">
        <a:xfrm>
          <a:off x="4953000" y="720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167492</xdr:rowOff>
    </xdr:from>
    <xdr:ext cx="736600" cy="259045"/>
    <xdr:sp macro="" textlink="">
      <xdr:nvSpPr>
        <xdr:cNvPr id="134" name="テキスト ボックス 133"/>
        <xdr:cNvSpPr txBox="1"/>
      </xdr:nvSpPr>
      <xdr:spPr>
        <a:xfrm>
          <a:off x="4622800" y="72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71133</xdr:rowOff>
    </xdr:from>
    <xdr:to>
      <xdr:col>3</xdr:col>
      <xdr:colOff>955675</xdr:colOff>
      <xdr:row>37</xdr:row>
      <xdr:rowOff>172733</xdr:rowOff>
    </xdr:to>
    <xdr:sp macro="" textlink="">
      <xdr:nvSpPr>
        <xdr:cNvPr id="135" name="円/楕円 134"/>
        <xdr:cNvSpPr/>
      </xdr:nvSpPr>
      <xdr:spPr bwMode="auto">
        <a:xfrm>
          <a:off x="4254500" y="71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157510</xdr:rowOff>
    </xdr:from>
    <xdr:ext cx="762000" cy="259045"/>
    <xdr:sp macro="" textlink="">
      <xdr:nvSpPr>
        <xdr:cNvPr id="136" name="テキスト ボックス 135"/>
        <xdr:cNvSpPr txBox="1"/>
      </xdr:nvSpPr>
      <xdr:spPr>
        <a:xfrm>
          <a:off x="3924300" y="72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15983</xdr:rowOff>
    </xdr:from>
    <xdr:to>
      <xdr:col>3</xdr:col>
      <xdr:colOff>257175</xdr:colOff>
      <xdr:row>37</xdr:row>
      <xdr:rowOff>117583</xdr:rowOff>
    </xdr:to>
    <xdr:sp macro="" textlink="">
      <xdr:nvSpPr>
        <xdr:cNvPr id="137" name="円/楕円 136"/>
        <xdr:cNvSpPr/>
      </xdr:nvSpPr>
      <xdr:spPr bwMode="auto">
        <a:xfrm>
          <a:off x="3556000" y="714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102360</xdr:rowOff>
    </xdr:from>
    <xdr:ext cx="762000" cy="259045"/>
    <xdr:sp macro="" textlink="">
      <xdr:nvSpPr>
        <xdr:cNvPr id="138" name="テキスト ボックス 137"/>
        <xdr:cNvSpPr txBox="1"/>
      </xdr:nvSpPr>
      <xdr:spPr>
        <a:xfrm>
          <a:off x="3225800" y="72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155524</xdr:rowOff>
    </xdr:from>
    <xdr:to>
      <xdr:col>2</xdr:col>
      <xdr:colOff>692150</xdr:colOff>
      <xdr:row>37</xdr:row>
      <xdr:rowOff>85674</xdr:rowOff>
    </xdr:to>
    <xdr:sp macro="" textlink="">
      <xdr:nvSpPr>
        <xdr:cNvPr id="139" name="円/楕円 138"/>
        <xdr:cNvSpPr/>
      </xdr:nvSpPr>
      <xdr:spPr bwMode="auto">
        <a:xfrm>
          <a:off x="2857500" y="710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70451</xdr:rowOff>
    </xdr:from>
    <xdr:ext cx="762000" cy="259045"/>
    <xdr:sp macro="" textlink="">
      <xdr:nvSpPr>
        <xdr:cNvPr id="140" name="テキスト ボックス 139"/>
        <xdr:cNvSpPr txBox="1"/>
      </xdr:nvSpPr>
      <xdr:spPr>
        <a:xfrm>
          <a:off x="2527300" y="719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20044</xdr:rowOff>
    </xdr:from>
    <xdr:to>
      <xdr:col>6</xdr:col>
      <xdr:colOff>511175</xdr:colOff>
      <xdr:row>36</xdr:row>
      <xdr:rowOff>33499</xdr:rowOff>
    </xdr:to>
    <xdr:cxnSp macro="">
      <xdr:nvCxnSpPr>
        <xdr:cNvPr id="63" name="直線コネクタ 62"/>
        <xdr:cNvCxnSpPr/>
      </xdr:nvCxnSpPr>
      <xdr:spPr>
        <a:xfrm flipV="1">
          <a:off x="3797300" y="6192244"/>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33499</xdr:rowOff>
    </xdr:from>
    <xdr:to>
      <xdr:col>5</xdr:col>
      <xdr:colOff>358775</xdr:colOff>
      <xdr:row>36</xdr:row>
      <xdr:rowOff>64861</xdr:rowOff>
    </xdr:to>
    <xdr:cxnSp macro="">
      <xdr:nvCxnSpPr>
        <xdr:cNvPr id="66" name="直線コネクタ 65"/>
        <xdr:cNvCxnSpPr/>
      </xdr:nvCxnSpPr>
      <xdr:spPr>
        <a:xfrm flipV="1">
          <a:off x="2908300" y="6205699"/>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64621</xdr:rowOff>
    </xdr:from>
    <xdr:to>
      <xdr:col>4</xdr:col>
      <xdr:colOff>155575</xdr:colOff>
      <xdr:row>36</xdr:row>
      <xdr:rowOff>64861</xdr:rowOff>
    </xdr:to>
    <xdr:cxnSp macro="">
      <xdr:nvCxnSpPr>
        <xdr:cNvPr id="69" name="直線コネクタ 68"/>
        <xdr:cNvCxnSpPr/>
      </xdr:nvCxnSpPr>
      <xdr:spPr>
        <a:xfrm>
          <a:off x="2019300" y="623682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29667</xdr:rowOff>
    </xdr:from>
    <xdr:to>
      <xdr:col>2</xdr:col>
      <xdr:colOff>638175</xdr:colOff>
      <xdr:row>36</xdr:row>
      <xdr:rowOff>64621</xdr:rowOff>
    </xdr:to>
    <xdr:cxnSp macro="">
      <xdr:nvCxnSpPr>
        <xdr:cNvPr id="72" name="直線コネクタ 71"/>
        <xdr:cNvCxnSpPr/>
      </xdr:nvCxnSpPr>
      <xdr:spPr>
        <a:xfrm>
          <a:off x="1130300" y="6201867"/>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140694</xdr:rowOff>
    </xdr:from>
    <xdr:to>
      <xdr:col>6</xdr:col>
      <xdr:colOff>561975</xdr:colOff>
      <xdr:row>36</xdr:row>
      <xdr:rowOff>70844</xdr:rowOff>
    </xdr:to>
    <xdr:sp macro="" textlink="">
      <xdr:nvSpPr>
        <xdr:cNvPr id="82" name="円/楕円 81"/>
        <xdr:cNvSpPr/>
      </xdr:nvSpPr>
      <xdr:spPr>
        <a:xfrm>
          <a:off x="45847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119121</xdr:rowOff>
    </xdr:from>
    <xdr:ext cx="599010" cy="259045"/>
    <xdr:sp macro="" textlink="">
      <xdr:nvSpPr>
        <xdr:cNvPr id="83" name="人件費該当値テキスト"/>
        <xdr:cNvSpPr txBox="1"/>
      </xdr:nvSpPr>
      <xdr:spPr>
        <a:xfrm>
          <a:off x="4686300" y="611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154149</xdr:rowOff>
    </xdr:from>
    <xdr:to>
      <xdr:col>5</xdr:col>
      <xdr:colOff>409575</xdr:colOff>
      <xdr:row>36</xdr:row>
      <xdr:rowOff>84299</xdr:rowOff>
    </xdr:to>
    <xdr:sp macro="" textlink="">
      <xdr:nvSpPr>
        <xdr:cNvPr id="84" name="円/楕円 83"/>
        <xdr:cNvSpPr/>
      </xdr:nvSpPr>
      <xdr:spPr>
        <a:xfrm>
          <a:off x="3746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75426</xdr:rowOff>
    </xdr:from>
    <xdr:ext cx="599010" cy="259045"/>
    <xdr:sp macro="" textlink="">
      <xdr:nvSpPr>
        <xdr:cNvPr id="85" name="テキスト ボックス 84"/>
        <xdr:cNvSpPr txBox="1"/>
      </xdr:nvSpPr>
      <xdr:spPr>
        <a:xfrm>
          <a:off x="3497794" y="62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14061</xdr:rowOff>
    </xdr:from>
    <xdr:to>
      <xdr:col>4</xdr:col>
      <xdr:colOff>206375</xdr:colOff>
      <xdr:row>36</xdr:row>
      <xdr:rowOff>115661</xdr:rowOff>
    </xdr:to>
    <xdr:sp macro="" textlink="">
      <xdr:nvSpPr>
        <xdr:cNvPr id="86" name="円/楕円 85"/>
        <xdr:cNvSpPr/>
      </xdr:nvSpPr>
      <xdr:spPr>
        <a:xfrm>
          <a:off x="2857500" y="61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132188</xdr:rowOff>
    </xdr:from>
    <xdr:ext cx="599010" cy="259045"/>
    <xdr:sp macro="" textlink="">
      <xdr:nvSpPr>
        <xdr:cNvPr id="87" name="テキスト ボックス 86"/>
        <xdr:cNvSpPr txBox="1"/>
      </xdr:nvSpPr>
      <xdr:spPr>
        <a:xfrm>
          <a:off x="2608794" y="596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13821</xdr:rowOff>
    </xdr:from>
    <xdr:to>
      <xdr:col>3</xdr:col>
      <xdr:colOff>3175</xdr:colOff>
      <xdr:row>36</xdr:row>
      <xdr:rowOff>115421</xdr:rowOff>
    </xdr:to>
    <xdr:sp macro="" textlink="">
      <xdr:nvSpPr>
        <xdr:cNvPr id="88" name="円/楕円 87"/>
        <xdr:cNvSpPr/>
      </xdr:nvSpPr>
      <xdr:spPr>
        <a:xfrm>
          <a:off x="1968500" y="61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131948</xdr:rowOff>
    </xdr:from>
    <xdr:ext cx="599010" cy="259045"/>
    <xdr:sp macro="" textlink="">
      <xdr:nvSpPr>
        <xdr:cNvPr id="89" name="テキスト ボックス 88"/>
        <xdr:cNvSpPr txBox="1"/>
      </xdr:nvSpPr>
      <xdr:spPr>
        <a:xfrm>
          <a:off x="1719794" y="5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150317</xdr:rowOff>
    </xdr:from>
    <xdr:to>
      <xdr:col>1</xdr:col>
      <xdr:colOff>485775</xdr:colOff>
      <xdr:row>36</xdr:row>
      <xdr:rowOff>80467</xdr:rowOff>
    </xdr:to>
    <xdr:sp macro="" textlink="">
      <xdr:nvSpPr>
        <xdr:cNvPr id="90" name="円/楕円 89"/>
        <xdr:cNvSpPr/>
      </xdr:nvSpPr>
      <xdr:spPr>
        <a:xfrm>
          <a:off x="1079500" y="61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96994</xdr:rowOff>
    </xdr:from>
    <xdr:ext cx="599010" cy="259045"/>
    <xdr:sp macro="" textlink="">
      <xdr:nvSpPr>
        <xdr:cNvPr id="91" name="テキスト ボックス 90"/>
        <xdr:cNvSpPr txBox="1"/>
      </xdr:nvSpPr>
      <xdr:spPr>
        <a:xfrm>
          <a:off x="830794" y="59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92457</xdr:rowOff>
    </xdr:from>
    <xdr:to>
      <xdr:col>6</xdr:col>
      <xdr:colOff>511175</xdr:colOff>
      <xdr:row>56</xdr:row>
      <xdr:rowOff>131868</xdr:rowOff>
    </xdr:to>
    <xdr:cxnSp macro="">
      <xdr:nvCxnSpPr>
        <xdr:cNvPr id="118" name="直線コネクタ 117"/>
        <xdr:cNvCxnSpPr/>
      </xdr:nvCxnSpPr>
      <xdr:spPr>
        <a:xfrm>
          <a:off x="3797300" y="9522207"/>
          <a:ext cx="838200" cy="2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92457</xdr:rowOff>
    </xdr:from>
    <xdr:to>
      <xdr:col>5</xdr:col>
      <xdr:colOff>358775</xdr:colOff>
      <xdr:row>57</xdr:row>
      <xdr:rowOff>6938</xdr:rowOff>
    </xdr:to>
    <xdr:cxnSp macro="">
      <xdr:nvCxnSpPr>
        <xdr:cNvPr id="121" name="直線コネクタ 120"/>
        <xdr:cNvCxnSpPr/>
      </xdr:nvCxnSpPr>
      <xdr:spPr>
        <a:xfrm flipV="1">
          <a:off x="2908300" y="9522207"/>
          <a:ext cx="8890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6938</xdr:rowOff>
    </xdr:from>
    <xdr:to>
      <xdr:col>4</xdr:col>
      <xdr:colOff>155575</xdr:colOff>
      <xdr:row>57</xdr:row>
      <xdr:rowOff>13065</xdr:rowOff>
    </xdr:to>
    <xdr:cxnSp macro="">
      <xdr:nvCxnSpPr>
        <xdr:cNvPr id="124" name="直線コネクタ 123"/>
        <xdr:cNvCxnSpPr/>
      </xdr:nvCxnSpPr>
      <xdr:spPr>
        <a:xfrm flipV="1">
          <a:off x="2019300" y="977958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6" name="テキスト ボックス 125"/>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13065</xdr:rowOff>
    </xdr:from>
    <xdr:to>
      <xdr:col>2</xdr:col>
      <xdr:colOff>638175</xdr:colOff>
      <xdr:row>57</xdr:row>
      <xdr:rowOff>44452</xdr:rowOff>
    </xdr:to>
    <xdr:cxnSp macro="">
      <xdr:nvCxnSpPr>
        <xdr:cNvPr id="127" name="直線コネクタ 126"/>
        <xdr:cNvCxnSpPr/>
      </xdr:nvCxnSpPr>
      <xdr:spPr>
        <a:xfrm flipV="1">
          <a:off x="1130300" y="9785715"/>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9" name="テキスト ボックス 128"/>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31" name="テキスト ボックス 130"/>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81068</xdr:rowOff>
    </xdr:from>
    <xdr:to>
      <xdr:col>6</xdr:col>
      <xdr:colOff>561975</xdr:colOff>
      <xdr:row>57</xdr:row>
      <xdr:rowOff>11218</xdr:rowOff>
    </xdr:to>
    <xdr:sp macro="" textlink="">
      <xdr:nvSpPr>
        <xdr:cNvPr id="137" name="円/楕円 136"/>
        <xdr:cNvSpPr/>
      </xdr:nvSpPr>
      <xdr:spPr>
        <a:xfrm>
          <a:off x="4584700" y="96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167445</xdr:rowOff>
    </xdr:from>
    <xdr:ext cx="534377" cy="259045"/>
    <xdr:sp macro="" textlink="">
      <xdr:nvSpPr>
        <xdr:cNvPr id="138" name="物件費該当値テキスト"/>
        <xdr:cNvSpPr txBox="1"/>
      </xdr:nvSpPr>
      <xdr:spPr>
        <a:xfrm>
          <a:off x="4686300" y="95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41657</xdr:rowOff>
    </xdr:from>
    <xdr:to>
      <xdr:col>5</xdr:col>
      <xdr:colOff>409575</xdr:colOff>
      <xdr:row>55</xdr:row>
      <xdr:rowOff>143257</xdr:rowOff>
    </xdr:to>
    <xdr:sp macro="" textlink="">
      <xdr:nvSpPr>
        <xdr:cNvPr id="139" name="円/楕円 138"/>
        <xdr:cNvSpPr/>
      </xdr:nvSpPr>
      <xdr:spPr>
        <a:xfrm>
          <a:off x="3746500" y="94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159784</xdr:rowOff>
    </xdr:from>
    <xdr:ext cx="599010" cy="259045"/>
    <xdr:sp macro="" textlink="">
      <xdr:nvSpPr>
        <xdr:cNvPr id="140" name="テキスト ボックス 139"/>
        <xdr:cNvSpPr txBox="1"/>
      </xdr:nvSpPr>
      <xdr:spPr>
        <a:xfrm>
          <a:off x="3497794" y="924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127588</xdr:rowOff>
    </xdr:from>
    <xdr:to>
      <xdr:col>4</xdr:col>
      <xdr:colOff>206375</xdr:colOff>
      <xdr:row>57</xdr:row>
      <xdr:rowOff>57738</xdr:rowOff>
    </xdr:to>
    <xdr:sp macro="" textlink="">
      <xdr:nvSpPr>
        <xdr:cNvPr id="141" name="円/楕円 140"/>
        <xdr:cNvSpPr/>
      </xdr:nvSpPr>
      <xdr:spPr>
        <a:xfrm>
          <a:off x="2857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48865</xdr:rowOff>
    </xdr:from>
    <xdr:ext cx="534377" cy="259045"/>
    <xdr:sp macro="" textlink="">
      <xdr:nvSpPr>
        <xdr:cNvPr id="142" name="テキスト ボックス 141"/>
        <xdr:cNvSpPr txBox="1"/>
      </xdr:nvSpPr>
      <xdr:spPr>
        <a:xfrm>
          <a:off x="2641111" y="98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133715</xdr:rowOff>
    </xdr:from>
    <xdr:to>
      <xdr:col>3</xdr:col>
      <xdr:colOff>3175</xdr:colOff>
      <xdr:row>57</xdr:row>
      <xdr:rowOff>63865</xdr:rowOff>
    </xdr:to>
    <xdr:sp macro="" textlink="">
      <xdr:nvSpPr>
        <xdr:cNvPr id="143" name="円/楕円 142"/>
        <xdr:cNvSpPr/>
      </xdr:nvSpPr>
      <xdr:spPr>
        <a:xfrm>
          <a:off x="1968500" y="97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54992</xdr:rowOff>
    </xdr:from>
    <xdr:ext cx="534377" cy="259045"/>
    <xdr:sp macro="" textlink="">
      <xdr:nvSpPr>
        <xdr:cNvPr id="144" name="テキスト ボックス 143"/>
        <xdr:cNvSpPr txBox="1"/>
      </xdr:nvSpPr>
      <xdr:spPr>
        <a:xfrm>
          <a:off x="1752111" y="98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165102</xdr:rowOff>
    </xdr:from>
    <xdr:to>
      <xdr:col>1</xdr:col>
      <xdr:colOff>485775</xdr:colOff>
      <xdr:row>57</xdr:row>
      <xdr:rowOff>95252</xdr:rowOff>
    </xdr:to>
    <xdr:sp macro="" textlink="">
      <xdr:nvSpPr>
        <xdr:cNvPr id="145" name="円/楕円 144"/>
        <xdr:cNvSpPr/>
      </xdr:nvSpPr>
      <xdr:spPr>
        <a:xfrm>
          <a:off x="1079500" y="97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86379</xdr:rowOff>
    </xdr:from>
    <xdr:ext cx="534377" cy="259045"/>
    <xdr:sp macro="" textlink="">
      <xdr:nvSpPr>
        <xdr:cNvPr id="146" name="テキスト ボックス 145"/>
        <xdr:cNvSpPr txBox="1"/>
      </xdr:nvSpPr>
      <xdr:spPr>
        <a:xfrm>
          <a:off x="863111" y="98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165433</xdr:rowOff>
    </xdr:from>
    <xdr:to>
      <xdr:col>6</xdr:col>
      <xdr:colOff>511175</xdr:colOff>
      <xdr:row>79</xdr:row>
      <xdr:rowOff>8353</xdr:rowOff>
    </xdr:to>
    <xdr:cxnSp macro="">
      <xdr:nvCxnSpPr>
        <xdr:cNvPr id="177" name="直線コネクタ 176"/>
        <xdr:cNvCxnSpPr/>
      </xdr:nvCxnSpPr>
      <xdr:spPr>
        <a:xfrm>
          <a:off x="3797300" y="13538533"/>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145546</xdr:rowOff>
    </xdr:from>
    <xdr:to>
      <xdr:col>5</xdr:col>
      <xdr:colOff>358775</xdr:colOff>
      <xdr:row>78</xdr:row>
      <xdr:rowOff>165433</xdr:rowOff>
    </xdr:to>
    <xdr:cxnSp macro="">
      <xdr:nvCxnSpPr>
        <xdr:cNvPr id="180" name="直線コネクタ 179"/>
        <xdr:cNvCxnSpPr/>
      </xdr:nvCxnSpPr>
      <xdr:spPr>
        <a:xfrm>
          <a:off x="2908300" y="13518646"/>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145546</xdr:rowOff>
    </xdr:from>
    <xdr:to>
      <xdr:col>4</xdr:col>
      <xdr:colOff>155575</xdr:colOff>
      <xdr:row>78</xdr:row>
      <xdr:rowOff>155049</xdr:rowOff>
    </xdr:to>
    <xdr:cxnSp macro="">
      <xdr:nvCxnSpPr>
        <xdr:cNvPr id="183" name="直線コネクタ 182"/>
        <xdr:cNvCxnSpPr/>
      </xdr:nvCxnSpPr>
      <xdr:spPr>
        <a:xfrm flipV="1">
          <a:off x="2019300" y="1351864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155049</xdr:rowOff>
    </xdr:from>
    <xdr:to>
      <xdr:col>2</xdr:col>
      <xdr:colOff>638175</xdr:colOff>
      <xdr:row>78</xdr:row>
      <xdr:rowOff>155375</xdr:rowOff>
    </xdr:to>
    <xdr:cxnSp macro="">
      <xdr:nvCxnSpPr>
        <xdr:cNvPr id="186" name="直線コネクタ 185"/>
        <xdr:cNvCxnSpPr/>
      </xdr:nvCxnSpPr>
      <xdr:spPr>
        <a:xfrm flipV="1">
          <a:off x="1130300" y="1352814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129003</xdr:rowOff>
    </xdr:from>
    <xdr:to>
      <xdr:col>6</xdr:col>
      <xdr:colOff>561975</xdr:colOff>
      <xdr:row>79</xdr:row>
      <xdr:rowOff>59153</xdr:rowOff>
    </xdr:to>
    <xdr:sp macro="" textlink="">
      <xdr:nvSpPr>
        <xdr:cNvPr id="196" name="円/楕円 195"/>
        <xdr:cNvSpPr/>
      </xdr:nvSpPr>
      <xdr:spPr>
        <a:xfrm>
          <a:off x="45847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43930</xdr:rowOff>
    </xdr:from>
    <xdr:ext cx="469744" cy="259045"/>
    <xdr:sp macro="" textlink="">
      <xdr:nvSpPr>
        <xdr:cNvPr id="197" name="維持補修費該当値テキスト"/>
        <xdr:cNvSpPr txBox="1"/>
      </xdr:nvSpPr>
      <xdr:spPr>
        <a:xfrm>
          <a:off x="4686300" y="1341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114633</xdr:rowOff>
    </xdr:from>
    <xdr:to>
      <xdr:col>5</xdr:col>
      <xdr:colOff>409575</xdr:colOff>
      <xdr:row>79</xdr:row>
      <xdr:rowOff>44783</xdr:rowOff>
    </xdr:to>
    <xdr:sp macro="" textlink="">
      <xdr:nvSpPr>
        <xdr:cNvPr id="198" name="円/楕円 197"/>
        <xdr:cNvSpPr/>
      </xdr:nvSpPr>
      <xdr:spPr>
        <a:xfrm>
          <a:off x="3746500" y="134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35910</xdr:rowOff>
    </xdr:from>
    <xdr:ext cx="469744" cy="259045"/>
    <xdr:sp macro="" textlink="">
      <xdr:nvSpPr>
        <xdr:cNvPr id="199" name="テキスト ボックス 198"/>
        <xdr:cNvSpPr txBox="1"/>
      </xdr:nvSpPr>
      <xdr:spPr>
        <a:xfrm>
          <a:off x="3562427" y="135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94746</xdr:rowOff>
    </xdr:from>
    <xdr:to>
      <xdr:col>4</xdr:col>
      <xdr:colOff>206375</xdr:colOff>
      <xdr:row>79</xdr:row>
      <xdr:rowOff>24896</xdr:rowOff>
    </xdr:to>
    <xdr:sp macro="" textlink="">
      <xdr:nvSpPr>
        <xdr:cNvPr id="200" name="円/楕円 199"/>
        <xdr:cNvSpPr/>
      </xdr:nvSpPr>
      <xdr:spPr>
        <a:xfrm>
          <a:off x="2857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16023</xdr:rowOff>
    </xdr:from>
    <xdr:ext cx="469744" cy="259045"/>
    <xdr:sp macro="" textlink="">
      <xdr:nvSpPr>
        <xdr:cNvPr id="201" name="テキスト ボックス 200"/>
        <xdr:cNvSpPr txBox="1"/>
      </xdr:nvSpPr>
      <xdr:spPr>
        <a:xfrm>
          <a:off x="2673427" y="13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104249</xdr:rowOff>
    </xdr:from>
    <xdr:to>
      <xdr:col>3</xdr:col>
      <xdr:colOff>3175</xdr:colOff>
      <xdr:row>79</xdr:row>
      <xdr:rowOff>34399</xdr:rowOff>
    </xdr:to>
    <xdr:sp macro="" textlink="">
      <xdr:nvSpPr>
        <xdr:cNvPr id="202" name="円/楕円 201"/>
        <xdr:cNvSpPr/>
      </xdr:nvSpPr>
      <xdr:spPr>
        <a:xfrm>
          <a:off x="1968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25526</xdr:rowOff>
    </xdr:from>
    <xdr:ext cx="469744" cy="259045"/>
    <xdr:sp macro="" textlink="">
      <xdr:nvSpPr>
        <xdr:cNvPr id="203" name="テキスト ボックス 202"/>
        <xdr:cNvSpPr txBox="1"/>
      </xdr:nvSpPr>
      <xdr:spPr>
        <a:xfrm>
          <a:off x="1784427" y="135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104575</xdr:rowOff>
    </xdr:from>
    <xdr:to>
      <xdr:col>1</xdr:col>
      <xdr:colOff>485775</xdr:colOff>
      <xdr:row>79</xdr:row>
      <xdr:rowOff>34725</xdr:rowOff>
    </xdr:to>
    <xdr:sp macro="" textlink="">
      <xdr:nvSpPr>
        <xdr:cNvPr id="204" name="円/楕円 203"/>
        <xdr:cNvSpPr/>
      </xdr:nvSpPr>
      <xdr:spPr>
        <a:xfrm>
          <a:off x="1079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25852</xdr:rowOff>
    </xdr:from>
    <xdr:ext cx="469744" cy="259045"/>
    <xdr:sp macro="" textlink="">
      <xdr:nvSpPr>
        <xdr:cNvPr id="205" name="テキスト ボックス 204"/>
        <xdr:cNvSpPr txBox="1"/>
      </xdr:nvSpPr>
      <xdr:spPr>
        <a:xfrm>
          <a:off x="895427"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53136</xdr:rowOff>
    </xdr:from>
    <xdr:to>
      <xdr:col>6</xdr:col>
      <xdr:colOff>511175</xdr:colOff>
      <xdr:row>97</xdr:row>
      <xdr:rowOff>169608</xdr:rowOff>
    </xdr:to>
    <xdr:cxnSp macro="">
      <xdr:nvCxnSpPr>
        <xdr:cNvPr id="235" name="直線コネクタ 234"/>
        <xdr:cNvCxnSpPr/>
      </xdr:nvCxnSpPr>
      <xdr:spPr>
        <a:xfrm flipV="1">
          <a:off x="3797300" y="16683786"/>
          <a:ext cx="8382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169608</xdr:rowOff>
    </xdr:from>
    <xdr:to>
      <xdr:col>5</xdr:col>
      <xdr:colOff>358775</xdr:colOff>
      <xdr:row>98</xdr:row>
      <xdr:rowOff>20219</xdr:rowOff>
    </xdr:to>
    <xdr:cxnSp macro="">
      <xdr:nvCxnSpPr>
        <xdr:cNvPr id="238" name="直線コネクタ 237"/>
        <xdr:cNvCxnSpPr/>
      </xdr:nvCxnSpPr>
      <xdr:spPr>
        <a:xfrm flipV="1">
          <a:off x="2908300" y="168002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20219</xdr:rowOff>
    </xdr:from>
    <xdr:to>
      <xdr:col>4</xdr:col>
      <xdr:colOff>155575</xdr:colOff>
      <xdr:row>98</xdr:row>
      <xdr:rowOff>153760</xdr:rowOff>
    </xdr:to>
    <xdr:cxnSp macro="">
      <xdr:nvCxnSpPr>
        <xdr:cNvPr id="241" name="直線コネクタ 240"/>
        <xdr:cNvCxnSpPr/>
      </xdr:nvCxnSpPr>
      <xdr:spPr>
        <a:xfrm flipV="1">
          <a:off x="2019300" y="16822319"/>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3" name="テキスト ボックス 242"/>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153760</xdr:rowOff>
    </xdr:from>
    <xdr:to>
      <xdr:col>2</xdr:col>
      <xdr:colOff>638175</xdr:colOff>
      <xdr:row>98</xdr:row>
      <xdr:rowOff>168980</xdr:rowOff>
    </xdr:to>
    <xdr:cxnSp macro="">
      <xdr:nvCxnSpPr>
        <xdr:cNvPr id="244" name="直線コネクタ 243"/>
        <xdr:cNvCxnSpPr/>
      </xdr:nvCxnSpPr>
      <xdr:spPr>
        <a:xfrm flipV="1">
          <a:off x="1130300" y="16955860"/>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6" name="テキスト ボックス 245"/>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8" name="テキスト ボックス 247"/>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2336</xdr:rowOff>
    </xdr:from>
    <xdr:to>
      <xdr:col>6</xdr:col>
      <xdr:colOff>561975</xdr:colOff>
      <xdr:row>97</xdr:row>
      <xdr:rowOff>103936</xdr:rowOff>
    </xdr:to>
    <xdr:sp macro="" textlink="">
      <xdr:nvSpPr>
        <xdr:cNvPr id="254" name="円/楕円 253"/>
        <xdr:cNvSpPr/>
      </xdr:nvSpPr>
      <xdr:spPr>
        <a:xfrm>
          <a:off x="45847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152213</xdr:rowOff>
    </xdr:from>
    <xdr:ext cx="534377" cy="259045"/>
    <xdr:sp macro="" textlink="">
      <xdr:nvSpPr>
        <xdr:cNvPr id="255" name="扶助費該当値テキスト"/>
        <xdr:cNvSpPr txBox="1"/>
      </xdr:nvSpPr>
      <xdr:spPr>
        <a:xfrm>
          <a:off x="4686300"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118808</xdr:rowOff>
    </xdr:from>
    <xdr:to>
      <xdr:col>5</xdr:col>
      <xdr:colOff>409575</xdr:colOff>
      <xdr:row>98</xdr:row>
      <xdr:rowOff>48958</xdr:rowOff>
    </xdr:to>
    <xdr:sp macro="" textlink="">
      <xdr:nvSpPr>
        <xdr:cNvPr id="256" name="円/楕円 255"/>
        <xdr:cNvSpPr/>
      </xdr:nvSpPr>
      <xdr:spPr>
        <a:xfrm>
          <a:off x="3746500" y="16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40085</xdr:rowOff>
    </xdr:from>
    <xdr:ext cx="534377" cy="259045"/>
    <xdr:sp macro="" textlink="">
      <xdr:nvSpPr>
        <xdr:cNvPr id="257" name="テキスト ボックス 256"/>
        <xdr:cNvSpPr txBox="1"/>
      </xdr:nvSpPr>
      <xdr:spPr>
        <a:xfrm>
          <a:off x="3530111" y="168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140869</xdr:rowOff>
    </xdr:from>
    <xdr:to>
      <xdr:col>4</xdr:col>
      <xdr:colOff>206375</xdr:colOff>
      <xdr:row>98</xdr:row>
      <xdr:rowOff>71019</xdr:rowOff>
    </xdr:to>
    <xdr:sp macro="" textlink="">
      <xdr:nvSpPr>
        <xdr:cNvPr id="258" name="円/楕円 257"/>
        <xdr:cNvSpPr/>
      </xdr:nvSpPr>
      <xdr:spPr>
        <a:xfrm>
          <a:off x="2857500" y="167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62146</xdr:rowOff>
    </xdr:from>
    <xdr:ext cx="534377" cy="259045"/>
    <xdr:sp macro="" textlink="">
      <xdr:nvSpPr>
        <xdr:cNvPr id="259" name="テキスト ボックス 258"/>
        <xdr:cNvSpPr txBox="1"/>
      </xdr:nvSpPr>
      <xdr:spPr>
        <a:xfrm>
          <a:off x="2641111" y="168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102960</xdr:rowOff>
    </xdr:from>
    <xdr:to>
      <xdr:col>3</xdr:col>
      <xdr:colOff>3175</xdr:colOff>
      <xdr:row>99</xdr:row>
      <xdr:rowOff>33110</xdr:rowOff>
    </xdr:to>
    <xdr:sp macro="" textlink="">
      <xdr:nvSpPr>
        <xdr:cNvPr id="260" name="円/楕円 259"/>
        <xdr:cNvSpPr/>
      </xdr:nvSpPr>
      <xdr:spPr>
        <a:xfrm>
          <a:off x="1968500" y="169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24237</xdr:rowOff>
    </xdr:from>
    <xdr:ext cx="534377" cy="259045"/>
    <xdr:sp macro="" textlink="">
      <xdr:nvSpPr>
        <xdr:cNvPr id="261" name="テキスト ボックス 260"/>
        <xdr:cNvSpPr txBox="1"/>
      </xdr:nvSpPr>
      <xdr:spPr>
        <a:xfrm>
          <a:off x="1752111" y="169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118180</xdr:rowOff>
    </xdr:from>
    <xdr:to>
      <xdr:col>1</xdr:col>
      <xdr:colOff>485775</xdr:colOff>
      <xdr:row>99</xdr:row>
      <xdr:rowOff>48330</xdr:rowOff>
    </xdr:to>
    <xdr:sp macro="" textlink="">
      <xdr:nvSpPr>
        <xdr:cNvPr id="262" name="円/楕円 261"/>
        <xdr:cNvSpPr/>
      </xdr:nvSpPr>
      <xdr:spPr>
        <a:xfrm>
          <a:off x="10795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39457</xdr:rowOff>
    </xdr:from>
    <xdr:ext cx="534377" cy="259045"/>
    <xdr:sp macro="" textlink="">
      <xdr:nvSpPr>
        <xdr:cNvPr id="263" name="テキスト ボックス 262"/>
        <xdr:cNvSpPr txBox="1"/>
      </xdr:nvSpPr>
      <xdr:spPr>
        <a:xfrm>
          <a:off x="863111" y="170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32692</xdr:rowOff>
    </xdr:from>
    <xdr:to>
      <xdr:col>15</xdr:col>
      <xdr:colOff>180975</xdr:colOff>
      <xdr:row>37</xdr:row>
      <xdr:rowOff>82817</xdr:rowOff>
    </xdr:to>
    <xdr:cxnSp macro="">
      <xdr:nvCxnSpPr>
        <xdr:cNvPr id="292" name="直線コネクタ 291"/>
        <xdr:cNvCxnSpPr/>
      </xdr:nvCxnSpPr>
      <xdr:spPr>
        <a:xfrm flipV="1">
          <a:off x="9639300" y="6033442"/>
          <a:ext cx="838200" cy="39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82817</xdr:rowOff>
    </xdr:from>
    <xdr:to>
      <xdr:col>14</xdr:col>
      <xdr:colOff>28575</xdr:colOff>
      <xdr:row>37</xdr:row>
      <xdr:rowOff>107170</xdr:rowOff>
    </xdr:to>
    <xdr:cxnSp macro="">
      <xdr:nvCxnSpPr>
        <xdr:cNvPr id="295" name="直線コネクタ 294"/>
        <xdr:cNvCxnSpPr/>
      </xdr:nvCxnSpPr>
      <xdr:spPr>
        <a:xfrm flipV="1">
          <a:off x="8750300" y="6426467"/>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103436</xdr:rowOff>
    </xdr:from>
    <xdr:to>
      <xdr:col>12</xdr:col>
      <xdr:colOff>511175</xdr:colOff>
      <xdr:row>37</xdr:row>
      <xdr:rowOff>107170</xdr:rowOff>
    </xdr:to>
    <xdr:cxnSp macro="">
      <xdr:nvCxnSpPr>
        <xdr:cNvPr id="298" name="直線コネクタ 297"/>
        <xdr:cNvCxnSpPr/>
      </xdr:nvCxnSpPr>
      <xdr:spPr>
        <a:xfrm>
          <a:off x="7861300" y="644708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158386</xdr:rowOff>
    </xdr:from>
    <xdr:ext cx="534377" cy="259045"/>
    <xdr:sp macro="" textlink="">
      <xdr:nvSpPr>
        <xdr:cNvPr id="300" name="テキスト ボックス 299"/>
        <xdr:cNvSpPr txBox="1"/>
      </xdr:nvSpPr>
      <xdr:spPr>
        <a:xfrm>
          <a:off x="8483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103436</xdr:rowOff>
    </xdr:from>
    <xdr:to>
      <xdr:col>11</xdr:col>
      <xdr:colOff>307975</xdr:colOff>
      <xdr:row>37</xdr:row>
      <xdr:rowOff>129284</xdr:rowOff>
    </xdr:to>
    <xdr:cxnSp macro="">
      <xdr:nvCxnSpPr>
        <xdr:cNvPr id="301" name="直線コネクタ 300"/>
        <xdr:cNvCxnSpPr/>
      </xdr:nvCxnSpPr>
      <xdr:spPr>
        <a:xfrm flipV="1">
          <a:off x="6972300" y="6447086"/>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165587</xdr:rowOff>
    </xdr:from>
    <xdr:ext cx="534377" cy="259045"/>
    <xdr:sp macro="" textlink="">
      <xdr:nvSpPr>
        <xdr:cNvPr id="303" name="テキスト ボックス 302"/>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05" name="テキスト ボックス 304"/>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153342</xdr:rowOff>
    </xdr:from>
    <xdr:to>
      <xdr:col>15</xdr:col>
      <xdr:colOff>231775</xdr:colOff>
      <xdr:row>35</xdr:row>
      <xdr:rowOff>83492</xdr:rowOff>
    </xdr:to>
    <xdr:sp macro="" textlink="">
      <xdr:nvSpPr>
        <xdr:cNvPr id="311" name="円/楕円 310"/>
        <xdr:cNvSpPr/>
      </xdr:nvSpPr>
      <xdr:spPr>
        <a:xfrm>
          <a:off x="10426700" y="59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4769</xdr:rowOff>
    </xdr:from>
    <xdr:ext cx="599010" cy="259045"/>
    <xdr:sp macro="" textlink="">
      <xdr:nvSpPr>
        <xdr:cNvPr id="312" name="補助費等該当値テキスト"/>
        <xdr:cNvSpPr txBox="1"/>
      </xdr:nvSpPr>
      <xdr:spPr>
        <a:xfrm>
          <a:off x="10528300" y="58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32017</xdr:rowOff>
    </xdr:from>
    <xdr:to>
      <xdr:col>14</xdr:col>
      <xdr:colOff>79375</xdr:colOff>
      <xdr:row>37</xdr:row>
      <xdr:rowOff>133617</xdr:rowOff>
    </xdr:to>
    <xdr:sp macro="" textlink="">
      <xdr:nvSpPr>
        <xdr:cNvPr id="313" name="円/楕円 312"/>
        <xdr:cNvSpPr/>
      </xdr:nvSpPr>
      <xdr:spPr>
        <a:xfrm>
          <a:off x="9588500" y="63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124744</xdr:rowOff>
    </xdr:from>
    <xdr:ext cx="534377" cy="259045"/>
    <xdr:sp macro="" textlink="">
      <xdr:nvSpPr>
        <xdr:cNvPr id="314" name="テキスト ボックス 313"/>
        <xdr:cNvSpPr txBox="1"/>
      </xdr:nvSpPr>
      <xdr:spPr>
        <a:xfrm>
          <a:off x="9372111" y="64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56370</xdr:rowOff>
    </xdr:from>
    <xdr:to>
      <xdr:col>12</xdr:col>
      <xdr:colOff>561975</xdr:colOff>
      <xdr:row>37</xdr:row>
      <xdr:rowOff>157970</xdr:rowOff>
    </xdr:to>
    <xdr:sp macro="" textlink="">
      <xdr:nvSpPr>
        <xdr:cNvPr id="315" name="円/楕円 314"/>
        <xdr:cNvSpPr/>
      </xdr:nvSpPr>
      <xdr:spPr>
        <a:xfrm>
          <a:off x="8699500" y="64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3047</xdr:rowOff>
    </xdr:from>
    <xdr:ext cx="534377" cy="259045"/>
    <xdr:sp macro="" textlink="">
      <xdr:nvSpPr>
        <xdr:cNvPr id="316" name="テキスト ボックス 315"/>
        <xdr:cNvSpPr txBox="1"/>
      </xdr:nvSpPr>
      <xdr:spPr>
        <a:xfrm>
          <a:off x="8483111" y="61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52636</xdr:rowOff>
    </xdr:from>
    <xdr:to>
      <xdr:col>11</xdr:col>
      <xdr:colOff>358775</xdr:colOff>
      <xdr:row>37</xdr:row>
      <xdr:rowOff>154236</xdr:rowOff>
    </xdr:to>
    <xdr:sp macro="" textlink="">
      <xdr:nvSpPr>
        <xdr:cNvPr id="317" name="円/楕円 316"/>
        <xdr:cNvSpPr/>
      </xdr:nvSpPr>
      <xdr:spPr>
        <a:xfrm>
          <a:off x="7810500" y="63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170763</xdr:rowOff>
    </xdr:from>
    <xdr:ext cx="534377" cy="259045"/>
    <xdr:sp macro="" textlink="">
      <xdr:nvSpPr>
        <xdr:cNvPr id="318" name="テキスト ボックス 317"/>
        <xdr:cNvSpPr txBox="1"/>
      </xdr:nvSpPr>
      <xdr:spPr>
        <a:xfrm>
          <a:off x="7594111" y="61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78484</xdr:rowOff>
    </xdr:from>
    <xdr:to>
      <xdr:col>10</xdr:col>
      <xdr:colOff>155575</xdr:colOff>
      <xdr:row>38</xdr:row>
      <xdr:rowOff>8634</xdr:rowOff>
    </xdr:to>
    <xdr:sp macro="" textlink="">
      <xdr:nvSpPr>
        <xdr:cNvPr id="319" name="円/楕円 318"/>
        <xdr:cNvSpPr/>
      </xdr:nvSpPr>
      <xdr:spPr>
        <a:xfrm>
          <a:off x="6921500" y="64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25161</xdr:rowOff>
    </xdr:from>
    <xdr:ext cx="534377" cy="259045"/>
    <xdr:sp macro="" textlink="">
      <xdr:nvSpPr>
        <xdr:cNvPr id="320" name="テキスト ボックス 319"/>
        <xdr:cNvSpPr txBox="1"/>
      </xdr:nvSpPr>
      <xdr:spPr>
        <a:xfrm>
          <a:off x="6705111" y="619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137058</xdr:rowOff>
    </xdr:from>
    <xdr:to>
      <xdr:col>15</xdr:col>
      <xdr:colOff>180975</xdr:colOff>
      <xdr:row>59</xdr:row>
      <xdr:rowOff>14649</xdr:rowOff>
    </xdr:to>
    <xdr:cxnSp macro="">
      <xdr:nvCxnSpPr>
        <xdr:cNvPr id="351" name="直線コネクタ 350"/>
        <xdr:cNvCxnSpPr/>
      </xdr:nvCxnSpPr>
      <xdr:spPr>
        <a:xfrm>
          <a:off x="9639300" y="10081158"/>
          <a:ext cx="838200" cy="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137058</xdr:rowOff>
    </xdr:from>
    <xdr:to>
      <xdr:col>14</xdr:col>
      <xdr:colOff>28575</xdr:colOff>
      <xdr:row>58</xdr:row>
      <xdr:rowOff>137737</xdr:rowOff>
    </xdr:to>
    <xdr:cxnSp macro="">
      <xdr:nvCxnSpPr>
        <xdr:cNvPr id="354" name="直線コネクタ 353"/>
        <xdr:cNvCxnSpPr/>
      </xdr:nvCxnSpPr>
      <xdr:spPr>
        <a:xfrm flipV="1">
          <a:off x="8750300" y="10081158"/>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100978</xdr:rowOff>
    </xdr:from>
    <xdr:to>
      <xdr:col>12</xdr:col>
      <xdr:colOff>511175</xdr:colOff>
      <xdr:row>58</xdr:row>
      <xdr:rowOff>137737</xdr:rowOff>
    </xdr:to>
    <xdr:cxnSp macro="">
      <xdr:nvCxnSpPr>
        <xdr:cNvPr id="357" name="直線コネクタ 356"/>
        <xdr:cNvCxnSpPr/>
      </xdr:nvCxnSpPr>
      <xdr:spPr>
        <a:xfrm>
          <a:off x="7861300" y="10045078"/>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37742</xdr:rowOff>
    </xdr:from>
    <xdr:ext cx="534377" cy="259045"/>
    <xdr:sp macro="" textlink="">
      <xdr:nvSpPr>
        <xdr:cNvPr id="359" name="テキスト ボックス 358"/>
        <xdr:cNvSpPr txBox="1"/>
      </xdr:nvSpPr>
      <xdr:spPr>
        <a:xfrm>
          <a:off x="8483111" y="96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25704</xdr:rowOff>
    </xdr:from>
    <xdr:to>
      <xdr:col>11</xdr:col>
      <xdr:colOff>307975</xdr:colOff>
      <xdr:row>58</xdr:row>
      <xdr:rowOff>100978</xdr:rowOff>
    </xdr:to>
    <xdr:cxnSp macro="">
      <xdr:nvCxnSpPr>
        <xdr:cNvPr id="360" name="直線コネクタ 359"/>
        <xdr:cNvCxnSpPr/>
      </xdr:nvCxnSpPr>
      <xdr:spPr>
        <a:xfrm>
          <a:off x="6972300" y="996980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67424</xdr:rowOff>
    </xdr:from>
    <xdr:ext cx="534377" cy="259045"/>
    <xdr:sp macro="" textlink="">
      <xdr:nvSpPr>
        <xdr:cNvPr id="362" name="テキスト ボックス 361"/>
        <xdr:cNvSpPr txBox="1"/>
      </xdr:nvSpPr>
      <xdr:spPr>
        <a:xfrm>
          <a:off x="7594111" y="96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135299</xdr:rowOff>
    </xdr:from>
    <xdr:to>
      <xdr:col>15</xdr:col>
      <xdr:colOff>231775</xdr:colOff>
      <xdr:row>59</xdr:row>
      <xdr:rowOff>65449</xdr:rowOff>
    </xdr:to>
    <xdr:sp macro="" textlink="">
      <xdr:nvSpPr>
        <xdr:cNvPr id="370" name="円/楕円 369"/>
        <xdr:cNvSpPr/>
      </xdr:nvSpPr>
      <xdr:spPr>
        <a:xfrm>
          <a:off x="10426700" y="100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50226</xdr:rowOff>
    </xdr:from>
    <xdr:ext cx="534377" cy="259045"/>
    <xdr:sp macro="" textlink="">
      <xdr:nvSpPr>
        <xdr:cNvPr id="371" name="普通建設事業費該当値テキスト"/>
        <xdr:cNvSpPr txBox="1"/>
      </xdr:nvSpPr>
      <xdr:spPr>
        <a:xfrm>
          <a:off x="10528300" y="99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86258</xdr:rowOff>
    </xdr:from>
    <xdr:to>
      <xdr:col>14</xdr:col>
      <xdr:colOff>79375</xdr:colOff>
      <xdr:row>59</xdr:row>
      <xdr:rowOff>16408</xdr:rowOff>
    </xdr:to>
    <xdr:sp macro="" textlink="">
      <xdr:nvSpPr>
        <xdr:cNvPr id="372" name="円/楕円 371"/>
        <xdr:cNvSpPr/>
      </xdr:nvSpPr>
      <xdr:spPr>
        <a:xfrm>
          <a:off x="9588500" y="10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7535</xdr:rowOff>
    </xdr:from>
    <xdr:ext cx="534377" cy="259045"/>
    <xdr:sp macro="" textlink="">
      <xdr:nvSpPr>
        <xdr:cNvPr id="373" name="テキスト ボックス 372"/>
        <xdr:cNvSpPr txBox="1"/>
      </xdr:nvSpPr>
      <xdr:spPr>
        <a:xfrm>
          <a:off x="9372111" y="101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86937</xdr:rowOff>
    </xdr:from>
    <xdr:to>
      <xdr:col>12</xdr:col>
      <xdr:colOff>561975</xdr:colOff>
      <xdr:row>59</xdr:row>
      <xdr:rowOff>17087</xdr:rowOff>
    </xdr:to>
    <xdr:sp macro="" textlink="">
      <xdr:nvSpPr>
        <xdr:cNvPr id="374" name="円/楕円 373"/>
        <xdr:cNvSpPr/>
      </xdr:nvSpPr>
      <xdr:spPr>
        <a:xfrm>
          <a:off x="8699500" y="100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8214</xdr:rowOff>
    </xdr:from>
    <xdr:ext cx="534377" cy="259045"/>
    <xdr:sp macro="" textlink="">
      <xdr:nvSpPr>
        <xdr:cNvPr id="375" name="テキスト ボックス 374"/>
        <xdr:cNvSpPr txBox="1"/>
      </xdr:nvSpPr>
      <xdr:spPr>
        <a:xfrm>
          <a:off x="8483111" y="101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50178</xdr:rowOff>
    </xdr:from>
    <xdr:to>
      <xdr:col>11</xdr:col>
      <xdr:colOff>358775</xdr:colOff>
      <xdr:row>58</xdr:row>
      <xdr:rowOff>151778</xdr:rowOff>
    </xdr:to>
    <xdr:sp macro="" textlink="">
      <xdr:nvSpPr>
        <xdr:cNvPr id="376" name="円/楕円 375"/>
        <xdr:cNvSpPr/>
      </xdr:nvSpPr>
      <xdr:spPr>
        <a:xfrm>
          <a:off x="7810500" y="99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142905</xdr:rowOff>
    </xdr:from>
    <xdr:ext cx="534377" cy="259045"/>
    <xdr:sp macro="" textlink="">
      <xdr:nvSpPr>
        <xdr:cNvPr id="377" name="テキスト ボックス 376"/>
        <xdr:cNvSpPr txBox="1"/>
      </xdr:nvSpPr>
      <xdr:spPr>
        <a:xfrm>
          <a:off x="7594111" y="100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146354</xdr:rowOff>
    </xdr:from>
    <xdr:to>
      <xdr:col>10</xdr:col>
      <xdr:colOff>155575</xdr:colOff>
      <xdr:row>58</xdr:row>
      <xdr:rowOff>76504</xdr:rowOff>
    </xdr:to>
    <xdr:sp macro="" textlink="">
      <xdr:nvSpPr>
        <xdr:cNvPr id="378" name="円/楕円 377"/>
        <xdr:cNvSpPr/>
      </xdr:nvSpPr>
      <xdr:spPr>
        <a:xfrm>
          <a:off x="6921500" y="99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93031</xdr:rowOff>
    </xdr:from>
    <xdr:ext cx="534377" cy="259045"/>
    <xdr:sp macro="" textlink="">
      <xdr:nvSpPr>
        <xdr:cNvPr id="379" name="テキスト ボックス 378"/>
        <xdr:cNvSpPr txBox="1"/>
      </xdr:nvSpPr>
      <xdr:spPr>
        <a:xfrm>
          <a:off x="6705111" y="96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41717</xdr:rowOff>
    </xdr:from>
    <xdr:to>
      <xdr:col>15</xdr:col>
      <xdr:colOff>180975</xdr:colOff>
      <xdr:row>78</xdr:row>
      <xdr:rowOff>125403</xdr:rowOff>
    </xdr:to>
    <xdr:cxnSp macro="">
      <xdr:nvCxnSpPr>
        <xdr:cNvPr id="406" name="直線コネクタ 405"/>
        <xdr:cNvCxnSpPr/>
      </xdr:nvCxnSpPr>
      <xdr:spPr>
        <a:xfrm>
          <a:off x="9639300" y="13414817"/>
          <a:ext cx="8382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41717</xdr:rowOff>
    </xdr:from>
    <xdr:to>
      <xdr:col>14</xdr:col>
      <xdr:colOff>28575</xdr:colOff>
      <xdr:row>78</xdr:row>
      <xdr:rowOff>76753</xdr:rowOff>
    </xdr:to>
    <xdr:cxnSp macro="">
      <xdr:nvCxnSpPr>
        <xdr:cNvPr id="409" name="直線コネクタ 408"/>
        <xdr:cNvCxnSpPr/>
      </xdr:nvCxnSpPr>
      <xdr:spPr>
        <a:xfrm flipV="1">
          <a:off x="8750300" y="13414817"/>
          <a:ext cx="889000" cy="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32204</xdr:rowOff>
    </xdr:from>
    <xdr:ext cx="534377" cy="259045"/>
    <xdr:sp macro="" textlink="">
      <xdr:nvSpPr>
        <xdr:cNvPr id="413" name="テキスト ボックス 412"/>
        <xdr:cNvSpPr txBox="1"/>
      </xdr:nvSpPr>
      <xdr:spPr>
        <a:xfrm>
          <a:off x="8483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74603</xdr:rowOff>
    </xdr:from>
    <xdr:to>
      <xdr:col>15</xdr:col>
      <xdr:colOff>231775</xdr:colOff>
      <xdr:row>79</xdr:row>
      <xdr:rowOff>4753</xdr:rowOff>
    </xdr:to>
    <xdr:sp macro="" textlink="">
      <xdr:nvSpPr>
        <xdr:cNvPr id="419" name="円/楕円 418"/>
        <xdr:cNvSpPr/>
      </xdr:nvSpPr>
      <xdr:spPr>
        <a:xfrm>
          <a:off x="10426700" y="13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160980</xdr:rowOff>
    </xdr:from>
    <xdr:ext cx="469744" cy="259045"/>
    <xdr:sp macro="" textlink="">
      <xdr:nvSpPr>
        <xdr:cNvPr id="420" name="普通建設事業費 （ うち新規整備　）該当値テキスト"/>
        <xdr:cNvSpPr txBox="1"/>
      </xdr:nvSpPr>
      <xdr:spPr>
        <a:xfrm>
          <a:off x="10528300" y="1336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162367</xdr:rowOff>
    </xdr:from>
    <xdr:to>
      <xdr:col>14</xdr:col>
      <xdr:colOff>79375</xdr:colOff>
      <xdr:row>78</xdr:row>
      <xdr:rowOff>92517</xdr:rowOff>
    </xdr:to>
    <xdr:sp macro="" textlink="">
      <xdr:nvSpPr>
        <xdr:cNvPr id="421" name="円/楕円 420"/>
        <xdr:cNvSpPr/>
      </xdr:nvSpPr>
      <xdr:spPr>
        <a:xfrm>
          <a:off x="9588500" y="133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83644</xdr:rowOff>
    </xdr:from>
    <xdr:ext cx="534377" cy="259045"/>
    <xdr:sp macro="" textlink="">
      <xdr:nvSpPr>
        <xdr:cNvPr id="422" name="テキスト ボックス 421"/>
        <xdr:cNvSpPr txBox="1"/>
      </xdr:nvSpPr>
      <xdr:spPr>
        <a:xfrm>
          <a:off x="9372111" y="134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25953</xdr:rowOff>
    </xdr:from>
    <xdr:to>
      <xdr:col>12</xdr:col>
      <xdr:colOff>561975</xdr:colOff>
      <xdr:row>78</xdr:row>
      <xdr:rowOff>127553</xdr:rowOff>
    </xdr:to>
    <xdr:sp macro="" textlink="">
      <xdr:nvSpPr>
        <xdr:cNvPr id="423" name="円/楕円 422"/>
        <xdr:cNvSpPr/>
      </xdr:nvSpPr>
      <xdr:spPr>
        <a:xfrm>
          <a:off x="8699500" y="133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118680</xdr:rowOff>
    </xdr:from>
    <xdr:ext cx="534377" cy="259045"/>
    <xdr:sp macro="" textlink="">
      <xdr:nvSpPr>
        <xdr:cNvPr id="424" name="テキスト ボックス 423"/>
        <xdr:cNvSpPr txBox="1"/>
      </xdr:nvSpPr>
      <xdr:spPr>
        <a:xfrm>
          <a:off x="8483111" y="13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42078</xdr:rowOff>
    </xdr:from>
    <xdr:to>
      <xdr:col>15</xdr:col>
      <xdr:colOff>180975</xdr:colOff>
      <xdr:row>98</xdr:row>
      <xdr:rowOff>93157</xdr:rowOff>
    </xdr:to>
    <xdr:cxnSp macro="">
      <xdr:nvCxnSpPr>
        <xdr:cNvPr id="451" name="直線コネクタ 450"/>
        <xdr:cNvCxnSpPr/>
      </xdr:nvCxnSpPr>
      <xdr:spPr>
        <a:xfrm flipV="1">
          <a:off x="9639300" y="16844178"/>
          <a:ext cx="8382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31018</xdr:rowOff>
    </xdr:from>
    <xdr:to>
      <xdr:col>14</xdr:col>
      <xdr:colOff>28575</xdr:colOff>
      <xdr:row>98</xdr:row>
      <xdr:rowOff>93157</xdr:rowOff>
    </xdr:to>
    <xdr:cxnSp macro="">
      <xdr:nvCxnSpPr>
        <xdr:cNvPr id="454" name="直線コネクタ 453"/>
        <xdr:cNvCxnSpPr/>
      </xdr:nvCxnSpPr>
      <xdr:spPr>
        <a:xfrm>
          <a:off x="8750300" y="16833118"/>
          <a:ext cx="8890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8" name="テキスト ボックス 457"/>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162728</xdr:rowOff>
    </xdr:from>
    <xdr:to>
      <xdr:col>15</xdr:col>
      <xdr:colOff>231775</xdr:colOff>
      <xdr:row>98</xdr:row>
      <xdr:rowOff>92878</xdr:rowOff>
    </xdr:to>
    <xdr:sp macro="" textlink="">
      <xdr:nvSpPr>
        <xdr:cNvPr id="464" name="円/楕円 463"/>
        <xdr:cNvSpPr/>
      </xdr:nvSpPr>
      <xdr:spPr>
        <a:xfrm>
          <a:off x="10426700" y="16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77655</xdr:rowOff>
    </xdr:from>
    <xdr:ext cx="534377" cy="259045"/>
    <xdr:sp macro="" textlink="">
      <xdr:nvSpPr>
        <xdr:cNvPr id="465" name="普通建設事業費 （ うち更新整備　）該当値テキスト"/>
        <xdr:cNvSpPr txBox="1"/>
      </xdr:nvSpPr>
      <xdr:spPr>
        <a:xfrm>
          <a:off x="10528300" y="167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42357</xdr:rowOff>
    </xdr:from>
    <xdr:to>
      <xdr:col>14</xdr:col>
      <xdr:colOff>79375</xdr:colOff>
      <xdr:row>98</xdr:row>
      <xdr:rowOff>143957</xdr:rowOff>
    </xdr:to>
    <xdr:sp macro="" textlink="">
      <xdr:nvSpPr>
        <xdr:cNvPr id="466" name="円/楕円 465"/>
        <xdr:cNvSpPr/>
      </xdr:nvSpPr>
      <xdr:spPr>
        <a:xfrm>
          <a:off x="9588500" y="168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135084</xdr:rowOff>
    </xdr:from>
    <xdr:ext cx="534377" cy="259045"/>
    <xdr:sp macro="" textlink="">
      <xdr:nvSpPr>
        <xdr:cNvPr id="467" name="テキスト ボックス 466"/>
        <xdr:cNvSpPr txBox="1"/>
      </xdr:nvSpPr>
      <xdr:spPr>
        <a:xfrm>
          <a:off x="9372111" y="169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151668</xdr:rowOff>
    </xdr:from>
    <xdr:to>
      <xdr:col>12</xdr:col>
      <xdr:colOff>561975</xdr:colOff>
      <xdr:row>98</xdr:row>
      <xdr:rowOff>81818</xdr:rowOff>
    </xdr:to>
    <xdr:sp macro="" textlink="">
      <xdr:nvSpPr>
        <xdr:cNvPr id="468" name="円/楕円 467"/>
        <xdr:cNvSpPr/>
      </xdr:nvSpPr>
      <xdr:spPr>
        <a:xfrm>
          <a:off x="8699500" y="167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72945</xdr:rowOff>
    </xdr:from>
    <xdr:ext cx="534377" cy="259045"/>
    <xdr:sp macro="" textlink="">
      <xdr:nvSpPr>
        <xdr:cNvPr id="469" name="テキスト ボックス 468"/>
        <xdr:cNvSpPr txBox="1"/>
      </xdr:nvSpPr>
      <xdr:spPr>
        <a:xfrm>
          <a:off x="8483111" y="168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19545</xdr:rowOff>
    </xdr:from>
    <xdr:to>
      <xdr:col>23</xdr:col>
      <xdr:colOff>517525</xdr:colOff>
      <xdr:row>39</xdr:row>
      <xdr:rowOff>44450</xdr:rowOff>
    </xdr:to>
    <xdr:cxnSp macro="">
      <xdr:nvCxnSpPr>
        <xdr:cNvPr id="498" name="直線コネクタ 497"/>
        <xdr:cNvCxnSpPr/>
      </xdr:nvCxnSpPr>
      <xdr:spPr>
        <a:xfrm flipV="1">
          <a:off x="15481300" y="6706095"/>
          <a:ext cx="8382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365125</xdr:colOff>
      <xdr:row>39</xdr:row>
      <xdr:rowOff>44450</xdr:rowOff>
    </xdr:to>
    <xdr:cxnSp macro="">
      <xdr:nvCxnSpPr>
        <xdr:cNvPr id="501" name="直線コネクタ 500"/>
        <xdr:cNvCxnSpPr/>
      </xdr:nvCxnSpPr>
      <xdr:spPr>
        <a:xfrm>
          <a:off x="14592300" y="6715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19139</xdr:rowOff>
    </xdr:from>
    <xdr:to>
      <xdr:col>21</xdr:col>
      <xdr:colOff>161925</xdr:colOff>
      <xdr:row>39</xdr:row>
      <xdr:rowOff>28575</xdr:rowOff>
    </xdr:to>
    <xdr:cxnSp macro="">
      <xdr:nvCxnSpPr>
        <xdr:cNvPr id="504" name="直線コネクタ 503"/>
        <xdr:cNvCxnSpPr/>
      </xdr:nvCxnSpPr>
      <xdr:spPr>
        <a:xfrm>
          <a:off x="13703300" y="670568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52189</xdr:rowOff>
    </xdr:from>
    <xdr:ext cx="469744" cy="259045"/>
    <xdr:sp macro="" textlink="">
      <xdr:nvSpPr>
        <xdr:cNvPr id="506" name="テキスト ボックス 505"/>
        <xdr:cNvSpPr txBox="1"/>
      </xdr:nvSpPr>
      <xdr:spPr>
        <a:xfrm>
          <a:off x="14357427"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19139</xdr:rowOff>
    </xdr:from>
    <xdr:to>
      <xdr:col>19</xdr:col>
      <xdr:colOff>644525</xdr:colOff>
      <xdr:row>39</xdr:row>
      <xdr:rowOff>35573</xdr:rowOff>
    </xdr:to>
    <xdr:cxnSp macro="">
      <xdr:nvCxnSpPr>
        <xdr:cNvPr id="507" name="直線コネクタ 506"/>
        <xdr:cNvCxnSpPr/>
      </xdr:nvCxnSpPr>
      <xdr:spPr>
        <a:xfrm flipV="1">
          <a:off x="12814300" y="6705689"/>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39768</xdr:rowOff>
    </xdr:from>
    <xdr:ext cx="469744" cy="259045"/>
    <xdr:sp macro="" textlink="">
      <xdr:nvSpPr>
        <xdr:cNvPr id="509" name="テキスト ボックス 508"/>
        <xdr:cNvSpPr txBox="1"/>
      </xdr:nvSpPr>
      <xdr:spPr>
        <a:xfrm>
          <a:off x="13468427"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140195</xdr:rowOff>
    </xdr:from>
    <xdr:to>
      <xdr:col>23</xdr:col>
      <xdr:colOff>568325</xdr:colOff>
      <xdr:row>39</xdr:row>
      <xdr:rowOff>70345</xdr:rowOff>
    </xdr:to>
    <xdr:sp macro="" textlink="">
      <xdr:nvSpPr>
        <xdr:cNvPr id="517" name="円/楕円 516"/>
        <xdr:cNvSpPr/>
      </xdr:nvSpPr>
      <xdr:spPr>
        <a:xfrm>
          <a:off x="16268700" y="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55122</xdr:rowOff>
    </xdr:from>
    <xdr:ext cx="469744" cy="259045"/>
    <xdr:sp macro="" textlink="">
      <xdr:nvSpPr>
        <xdr:cNvPr id="518" name="災害復旧事業費該当値テキスト"/>
        <xdr:cNvSpPr txBox="1"/>
      </xdr:nvSpPr>
      <xdr:spPr>
        <a:xfrm>
          <a:off x="16370300" y="65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149225</xdr:rowOff>
    </xdr:from>
    <xdr:to>
      <xdr:col>21</xdr:col>
      <xdr:colOff>212725</xdr:colOff>
      <xdr:row>39</xdr:row>
      <xdr:rowOff>79375</xdr:rowOff>
    </xdr:to>
    <xdr:sp macro="" textlink="">
      <xdr:nvSpPr>
        <xdr:cNvPr id="521" name="円/楕円 520"/>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70502</xdr:rowOff>
    </xdr:from>
    <xdr:ext cx="469744" cy="259045"/>
    <xdr:sp macro="" textlink="">
      <xdr:nvSpPr>
        <xdr:cNvPr id="522" name="テキスト ボックス 521"/>
        <xdr:cNvSpPr txBox="1"/>
      </xdr:nvSpPr>
      <xdr:spPr>
        <a:xfrm>
          <a:off x="1435742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139789</xdr:rowOff>
    </xdr:from>
    <xdr:to>
      <xdr:col>20</xdr:col>
      <xdr:colOff>9525</xdr:colOff>
      <xdr:row>39</xdr:row>
      <xdr:rowOff>69939</xdr:rowOff>
    </xdr:to>
    <xdr:sp macro="" textlink="">
      <xdr:nvSpPr>
        <xdr:cNvPr id="523" name="円/楕円 522"/>
        <xdr:cNvSpPr/>
      </xdr:nvSpPr>
      <xdr:spPr>
        <a:xfrm>
          <a:off x="13652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61066</xdr:rowOff>
    </xdr:from>
    <xdr:ext cx="469744" cy="259045"/>
    <xdr:sp macro="" textlink="">
      <xdr:nvSpPr>
        <xdr:cNvPr id="524" name="テキスト ボックス 523"/>
        <xdr:cNvSpPr txBox="1"/>
      </xdr:nvSpPr>
      <xdr:spPr>
        <a:xfrm>
          <a:off x="13468427"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156223</xdr:rowOff>
    </xdr:from>
    <xdr:to>
      <xdr:col>18</xdr:col>
      <xdr:colOff>492125</xdr:colOff>
      <xdr:row>39</xdr:row>
      <xdr:rowOff>86373</xdr:rowOff>
    </xdr:to>
    <xdr:sp macro="" textlink="">
      <xdr:nvSpPr>
        <xdr:cNvPr id="525" name="円/楕円 524"/>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77500</xdr:rowOff>
    </xdr:from>
    <xdr:ext cx="378565" cy="259045"/>
    <xdr:sp macro="" textlink="">
      <xdr:nvSpPr>
        <xdr:cNvPr id="526" name="テキスト ボックス 525"/>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78076</xdr:rowOff>
    </xdr:from>
    <xdr:to>
      <xdr:col>23</xdr:col>
      <xdr:colOff>517525</xdr:colOff>
      <xdr:row>76</xdr:row>
      <xdr:rowOff>102307</xdr:rowOff>
    </xdr:to>
    <xdr:cxnSp macro="">
      <xdr:nvCxnSpPr>
        <xdr:cNvPr id="600" name="直線コネクタ 599"/>
        <xdr:cNvCxnSpPr/>
      </xdr:nvCxnSpPr>
      <xdr:spPr>
        <a:xfrm flipV="1">
          <a:off x="15481300" y="1310827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97255</xdr:rowOff>
    </xdr:from>
    <xdr:to>
      <xdr:col>22</xdr:col>
      <xdr:colOff>365125</xdr:colOff>
      <xdr:row>76</xdr:row>
      <xdr:rowOff>102307</xdr:rowOff>
    </xdr:to>
    <xdr:cxnSp macro="">
      <xdr:nvCxnSpPr>
        <xdr:cNvPr id="603" name="直線コネクタ 602"/>
        <xdr:cNvCxnSpPr/>
      </xdr:nvCxnSpPr>
      <xdr:spPr>
        <a:xfrm>
          <a:off x="14592300" y="1312745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97255</xdr:rowOff>
    </xdr:from>
    <xdr:to>
      <xdr:col>21</xdr:col>
      <xdr:colOff>161925</xdr:colOff>
      <xdr:row>76</xdr:row>
      <xdr:rowOff>97580</xdr:rowOff>
    </xdr:to>
    <xdr:cxnSp macro="">
      <xdr:nvCxnSpPr>
        <xdr:cNvPr id="606" name="直線コネクタ 605"/>
        <xdr:cNvCxnSpPr/>
      </xdr:nvCxnSpPr>
      <xdr:spPr>
        <a:xfrm flipV="1">
          <a:off x="13703300" y="13127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96786</xdr:rowOff>
    </xdr:from>
    <xdr:to>
      <xdr:col>19</xdr:col>
      <xdr:colOff>644525</xdr:colOff>
      <xdr:row>76</xdr:row>
      <xdr:rowOff>97580</xdr:rowOff>
    </xdr:to>
    <xdr:cxnSp macro="">
      <xdr:nvCxnSpPr>
        <xdr:cNvPr id="609" name="直線コネクタ 608"/>
        <xdr:cNvCxnSpPr/>
      </xdr:nvCxnSpPr>
      <xdr:spPr>
        <a:xfrm>
          <a:off x="12814300" y="13126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27276</xdr:rowOff>
    </xdr:from>
    <xdr:to>
      <xdr:col>23</xdr:col>
      <xdr:colOff>568325</xdr:colOff>
      <xdr:row>76</xdr:row>
      <xdr:rowOff>128876</xdr:rowOff>
    </xdr:to>
    <xdr:sp macro="" textlink="">
      <xdr:nvSpPr>
        <xdr:cNvPr id="619" name="円/楕円 618"/>
        <xdr:cNvSpPr/>
      </xdr:nvSpPr>
      <xdr:spPr>
        <a:xfrm>
          <a:off x="16268700" y="130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5703</xdr:rowOff>
    </xdr:from>
    <xdr:ext cx="534377" cy="259045"/>
    <xdr:sp macro="" textlink="">
      <xdr:nvSpPr>
        <xdr:cNvPr id="620" name="公債費該当値テキスト"/>
        <xdr:cNvSpPr txBox="1"/>
      </xdr:nvSpPr>
      <xdr:spPr>
        <a:xfrm>
          <a:off x="16370300" y="130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51507</xdr:rowOff>
    </xdr:from>
    <xdr:to>
      <xdr:col>22</xdr:col>
      <xdr:colOff>415925</xdr:colOff>
      <xdr:row>76</xdr:row>
      <xdr:rowOff>153107</xdr:rowOff>
    </xdr:to>
    <xdr:sp macro="" textlink="">
      <xdr:nvSpPr>
        <xdr:cNvPr id="621" name="円/楕円 620"/>
        <xdr:cNvSpPr/>
      </xdr:nvSpPr>
      <xdr:spPr>
        <a:xfrm>
          <a:off x="15430500" y="130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144234</xdr:rowOff>
    </xdr:from>
    <xdr:ext cx="534377" cy="259045"/>
    <xdr:sp macro="" textlink="">
      <xdr:nvSpPr>
        <xdr:cNvPr id="622" name="テキスト ボックス 621"/>
        <xdr:cNvSpPr txBox="1"/>
      </xdr:nvSpPr>
      <xdr:spPr>
        <a:xfrm>
          <a:off x="15214111" y="131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46455</xdr:rowOff>
    </xdr:from>
    <xdr:to>
      <xdr:col>21</xdr:col>
      <xdr:colOff>212725</xdr:colOff>
      <xdr:row>76</xdr:row>
      <xdr:rowOff>148055</xdr:rowOff>
    </xdr:to>
    <xdr:sp macro="" textlink="">
      <xdr:nvSpPr>
        <xdr:cNvPr id="623" name="円/楕円 622"/>
        <xdr:cNvSpPr/>
      </xdr:nvSpPr>
      <xdr:spPr>
        <a:xfrm>
          <a:off x="14541500" y="130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139182</xdr:rowOff>
    </xdr:from>
    <xdr:ext cx="534377" cy="259045"/>
    <xdr:sp macro="" textlink="">
      <xdr:nvSpPr>
        <xdr:cNvPr id="624" name="テキスト ボックス 623"/>
        <xdr:cNvSpPr txBox="1"/>
      </xdr:nvSpPr>
      <xdr:spPr>
        <a:xfrm>
          <a:off x="14325111" y="131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46780</xdr:rowOff>
    </xdr:from>
    <xdr:to>
      <xdr:col>20</xdr:col>
      <xdr:colOff>9525</xdr:colOff>
      <xdr:row>76</xdr:row>
      <xdr:rowOff>148380</xdr:rowOff>
    </xdr:to>
    <xdr:sp macro="" textlink="">
      <xdr:nvSpPr>
        <xdr:cNvPr id="625" name="円/楕円 624"/>
        <xdr:cNvSpPr/>
      </xdr:nvSpPr>
      <xdr:spPr>
        <a:xfrm>
          <a:off x="13652500" y="13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139507</xdr:rowOff>
    </xdr:from>
    <xdr:ext cx="534377" cy="259045"/>
    <xdr:sp macro="" textlink="">
      <xdr:nvSpPr>
        <xdr:cNvPr id="626" name="テキスト ボックス 625"/>
        <xdr:cNvSpPr txBox="1"/>
      </xdr:nvSpPr>
      <xdr:spPr>
        <a:xfrm>
          <a:off x="13436111" y="131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45986</xdr:rowOff>
    </xdr:from>
    <xdr:to>
      <xdr:col>18</xdr:col>
      <xdr:colOff>492125</xdr:colOff>
      <xdr:row>76</xdr:row>
      <xdr:rowOff>147586</xdr:rowOff>
    </xdr:to>
    <xdr:sp macro="" textlink="">
      <xdr:nvSpPr>
        <xdr:cNvPr id="627" name="円/楕円 626"/>
        <xdr:cNvSpPr/>
      </xdr:nvSpPr>
      <xdr:spPr>
        <a:xfrm>
          <a:off x="12763500" y="130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138713</xdr:rowOff>
    </xdr:from>
    <xdr:ext cx="534377" cy="259045"/>
    <xdr:sp macro="" textlink="">
      <xdr:nvSpPr>
        <xdr:cNvPr id="628" name="テキスト ボックス 627"/>
        <xdr:cNvSpPr txBox="1"/>
      </xdr:nvSpPr>
      <xdr:spPr>
        <a:xfrm>
          <a:off x="12547111" y="131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142852</xdr:rowOff>
    </xdr:from>
    <xdr:to>
      <xdr:col>23</xdr:col>
      <xdr:colOff>517525</xdr:colOff>
      <xdr:row>97</xdr:row>
      <xdr:rowOff>85368</xdr:rowOff>
    </xdr:to>
    <xdr:cxnSp macro="">
      <xdr:nvCxnSpPr>
        <xdr:cNvPr id="655" name="直線コネクタ 654"/>
        <xdr:cNvCxnSpPr/>
      </xdr:nvCxnSpPr>
      <xdr:spPr>
        <a:xfrm>
          <a:off x="15481300" y="16430602"/>
          <a:ext cx="838200" cy="28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142852</xdr:rowOff>
    </xdr:from>
    <xdr:to>
      <xdr:col>22</xdr:col>
      <xdr:colOff>365125</xdr:colOff>
      <xdr:row>98</xdr:row>
      <xdr:rowOff>119039</xdr:rowOff>
    </xdr:to>
    <xdr:cxnSp macro="">
      <xdr:nvCxnSpPr>
        <xdr:cNvPr id="658" name="直線コネクタ 657"/>
        <xdr:cNvCxnSpPr/>
      </xdr:nvCxnSpPr>
      <xdr:spPr>
        <a:xfrm flipV="1">
          <a:off x="14592300" y="16430602"/>
          <a:ext cx="889000" cy="49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98589</xdr:rowOff>
    </xdr:from>
    <xdr:to>
      <xdr:col>21</xdr:col>
      <xdr:colOff>161925</xdr:colOff>
      <xdr:row>98</xdr:row>
      <xdr:rowOff>119039</xdr:rowOff>
    </xdr:to>
    <xdr:cxnSp macro="">
      <xdr:nvCxnSpPr>
        <xdr:cNvPr id="661" name="直線コネクタ 660"/>
        <xdr:cNvCxnSpPr/>
      </xdr:nvCxnSpPr>
      <xdr:spPr>
        <a:xfrm>
          <a:off x="13703300" y="16900689"/>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98589</xdr:rowOff>
    </xdr:from>
    <xdr:to>
      <xdr:col>19</xdr:col>
      <xdr:colOff>644525</xdr:colOff>
      <xdr:row>98</xdr:row>
      <xdr:rowOff>135875</xdr:rowOff>
    </xdr:to>
    <xdr:cxnSp macro="">
      <xdr:nvCxnSpPr>
        <xdr:cNvPr id="664" name="直線コネクタ 663"/>
        <xdr:cNvCxnSpPr/>
      </xdr:nvCxnSpPr>
      <xdr:spPr>
        <a:xfrm flipV="1">
          <a:off x="12814300" y="16900689"/>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123325</xdr:rowOff>
    </xdr:from>
    <xdr:ext cx="534377" cy="259045"/>
    <xdr:sp macro="" textlink="">
      <xdr:nvSpPr>
        <xdr:cNvPr id="666" name="テキスト ボックス 665"/>
        <xdr:cNvSpPr txBox="1"/>
      </xdr:nvSpPr>
      <xdr:spPr>
        <a:xfrm>
          <a:off x="13436111" y="16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34568</xdr:rowOff>
    </xdr:from>
    <xdr:to>
      <xdr:col>23</xdr:col>
      <xdr:colOff>568325</xdr:colOff>
      <xdr:row>97</xdr:row>
      <xdr:rowOff>136168</xdr:rowOff>
    </xdr:to>
    <xdr:sp macro="" textlink="">
      <xdr:nvSpPr>
        <xdr:cNvPr id="674" name="円/楕円 673"/>
        <xdr:cNvSpPr/>
      </xdr:nvSpPr>
      <xdr:spPr>
        <a:xfrm>
          <a:off x="16268700" y="166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57445</xdr:rowOff>
    </xdr:from>
    <xdr:ext cx="534377" cy="259045"/>
    <xdr:sp macro="" textlink="">
      <xdr:nvSpPr>
        <xdr:cNvPr id="675" name="積立金該当値テキスト"/>
        <xdr:cNvSpPr txBox="1"/>
      </xdr:nvSpPr>
      <xdr:spPr>
        <a:xfrm>
          <a:off x="16370300" y="165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92052</xdr:rowOff>
    </xdr:from>
    <xdr:to>
      <xdr:col>22</xdr:col>
      <xdr:colOff>415925</xdr:colOff>
      <xdr:row>96</xdr:row>
      <xdr:rowOff>22202</xdr:rowOff>
    </xdr:to>
    <xdr:sp macro="" textlink="">
      <xdr:nvSpPr>
        <xdr:cNvPr id="676" name="円/楕円 675"/>
        <xdr:cNvSpPr/>
      </xdr:nvSpPr>
      <xdr:spPr>
        <a:xfrm>
          <a:off x="15430500" y="16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38729</xdr:rowOff>
    </xdr:from>
    <xdr:ext cx="599010" cy="259045"/>
    <xdr:sp macro="" textlink="">
      <xdr:nvSpPr>
        <xdr:cNvPr id="677" name="テキスト ボックス 676"/>
        <xdr:cNvSpPr txBox="1"/>
      </xdr:nvSpPr>
      <xdr:spPr>
        <a:xfrm>
          <a:off x="15181794" y="161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68239</xdr:rowOff>
    </xdr:from>
    <xdr:to>
      <xdr:col>21</xdr:col>
      <xdr:colOff>212725</xdr:colOff>
      <xdr:row>98</xdr:row>
      <xdr:rowOff>169839</xdr:rowOff>
    </xdr:to>
    <xdr:sp macro="" textlink="">
      <xdr:nvSpPr>
        <xdr:cNvPr id="678" name="円/楕円 677"/>
        <xdr:cNvSpPr/>
      </xdr:nvSpPr>
      <xdr:spPr>
        <a:xfrm>
          <a:off x="14541500" y="16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160966</xdr:rowOff>
    </xdr:from>
    <xdr:ext cx="469744" cy="259045"/>
    <xdr:sp macro="" textlink="">
      <xdr:nvSpPr>
        <xdr:cNvPr id="679" name="テキスト ボックス 678"/>
        <xdr:cNvSpPr txBox="1"/>
      </xdr:nvSpPr>
      <xdr:spPr>
        <a:xfrm>
          <a:off x="14357427" y="169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47789</xdr:rowOff>
    </xdr:from>
    <xdr:to>
      <xdr:col>20</xdr:col>
      <xdr:colOff>9525</xdr:colOff>
      <xdr:row>98</xdr:row>
      <xdr:rowOff>149389</xdr:rowOff>
    </xdr:to>
    <xdr:sp macro="" textlink="">
      <xdr:nvSpPr>
        <xdr:cNvPr id="680" name="円/楕円 679"/>
        <xdr:cNvSpPr/>
      </xdr:nvSpPr>
      <xdr:spPr>
        <a:xfrm>
          <a:off x="13652500" y="168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140516</xdr:rowOff>
    </xdr:from>
    <xdr:ext cx="534377" cy="259045"/>
    <xdr:sp macro="" textlink="">
      <xdr:nvSpPr>
        <xdr:cNvPr id="681" name="テキスト ボックス 680"/>
        <xdr:cNvSpPr txBox="1"/>
      </xdr:nvSpPr>
      <xdr:spPr>
        <a:xfrm>
          <a:off x="13436111" y="169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85075</xdr:rowOff>
    </xdr:from>
    <xdr:to>
      <xdr:col>18</xdr:col>
      <xdr:colOff>492125</xdr:colOff>
      <xdr:row>99</xdr:row>
      <xdr:rowOff>15225</xdr:rowOff>
    </xdr:to>
    <xdr:sp macro="" textlink="">
      <xdr:nvSpPr>
        <xdr:cNvPr id="682" name="円/楕円 681"/>
        <xdr:cNvSpPr/>
      </xdr:nvSpPr>
      <xdr:spPr>
        <a:xfrm>
          <a:off x="12763500" y="168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6352</xdr:rowOff>
    </xdr:from>
    <xdr:ext cx="469744" cy="259045"/>
    <xdr:sp macro="" textlink="">
      <xdr:nvSpPr>
        <xdr:cNvPr id="683" name="テキスト ボックス 682"/>
        <xdr:cNvSpPr txBox="1"/>
      </xdr:nvSpPr>
      <xdr:spPr>
        <a:xfrm>
          <a:off x="12579427" y="1697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63119</xdr:rowOff>
    </xdr:from>
    <xdr:to>
      <xdr:col>32</xdr:col>
      <xdr:colOff>187325</xdr:colOff>
      <xdr:row>37</xdr:row>
      <xdr:rowOff>117094</xdr:rowOff>
    </xdr:to>
    <xdr:cxnSp macro="">
      <xdr:nvCxnSpPr>
        <xdr:cNvPr id="712" name="直線コネクタ 711"/>
        <xdr:cNvCxnSpPr/>
      </xdr:nvCxnSpPr>
      <xdr:spPr>
        <a:xfrm flipV="1">
          <a:off x="21323300" y="6406769"/>
          <a:ext cx="838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117094</xdr:rowOff>
    </xdr:from>
    <xdr:to>
      <xdr:col>31</xdr:col>
      <xdr:colOff>34925</xdr:colOff>
      <xdr:row>38</xdr:row>
      <xdr:rowOff>21082</xdr:rowOff>
    </xdr:to>
    <xdr:cxnSp macro="">
      <xdr:nvCxnSpPr>
        <xdr:cNvPr id="715" name="直線コネクタ 714"/>
        <xdr:cNvCxnSpPr/>
      </xdr:nvCxnSpPr>
      <xdr:spPr>
        <a:xfrm flipV="1">
          <a:off x="20434300" y="64607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21082</xdr:rowOff>
    </xdr:from>
    <xdr:to>
      <xdr:col>29</xdr:col>
      <xdr:colOff>517525</xdr:colOff>
      <xdr:row>38</xdr:row>
      <xdr:rowOff>29591</xdr:rowOff>
    </xdr:to>
    <xdr:cxnSp macro="">
      <xdr:nvCxnSpPr>
        <xdr:cNvPr id="718" name="直線コネクタ 717"/>
        <xdr:cNvCxnSpPr/>
      </xdr:nvCxnSpPr>
      <xdr:spPr>
        <a:xfrm flipV="1">
          <a:off x="19545300" y="6536182"/>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21463</xdr:rowOff>
    </xdr:from>
    <xdr:to>
      <xdr:col>28</xdr:col>
      <xdr:colOff>314325</xdr:colOff>
      <xdr:row>38</xdr:row>
      <xdr:rowOff>29591</xdr:rowOff>
    </xdr:to>
    <xdr:cxnSp macro="">
      <xdr:nvCxnSpPr>
        <xdr:cNvPr id="721" name="直線コネクタ 720"/>
        <xdr:cNvCxnSpPr/>
      </xdr:nvCxnSpPr>
      <xdr:spPr>
        <a:xfrm>
          <a:off x="18656300" y="653656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12319</xdr:rowOff>
    </xdr:from>
    <xdr:to>
      <xdr:col>32</xdr:col>
      <xdr:colOff>238125</xdr:colOff>
      <xdr:row>37</xdr:row>
      <xdr:rowOff>113919</xdr:rowOff>
    </xdr:to>
    <xdr:sp macro="" textlink="">
      <xdr:nvSpPr>
        <xdr:cNvPr id="731" name="円/楕円 730"/>
        <xdr:cNvSpPr/>
      </xdr:nvSpPr>
      <xdr:spPr>
        <a:xfrm>
          <a:off x="22110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35196</xdr:rowOff>
    </xdr:from>
    <xdr:ext cx="469744" cy="259045"/>
    <xdr:sp macro="" textlink="">
      <xdr:nvSpPr>
        <xdr:cNvPr id="732" name="投資及び出資金該当値テキスト"/>
        <xdr:cNvSpPr txBox="1"/>
      </xdr:nvSpPr>
      <xdr:spPr>
        <a:xfrm>
          <a:off x="22212300"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66294</xdr:rowOff>
    </xdr:from>
    <xdr:to>
      <xdr:col>31</xdr:col>
      <xdr:colOff>85725</xdr:colOff>
      <xdr:row>37</xdr:row>
      <xdr:rowOff>167894</xdr:rowOff>
    </xdr:to>
    <xdr:sp macro="" textlink="">
      <xdr:nvSpPr>
        <xdr:cNvPr id="733" name="円/楕円 732"/>
        <xdr:cNvSpPr/>
      </xdr:nvSpPr>
      <xdr:spPr>
        <a:xfrm>
          <a:off x="21272500" y="64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12971</xdr:rowOff>
    </xdr:from>
    <xdr:ext cx="469744" cy="259045"/>
    <xdr:sp macro="" textlink="">
      <xdr:nvSpPr>
        <xdr:cNvPr id="734" name="テキスト ボックス 733"/>
        <xdr:cNvSpPr txBox="1"/>
      </xdr:nvSpPr>
      <xdr:spPr>
        <a:xfrm>
          <a:off x="21088427" y="618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141732</xdr:rowOff>
    </xdr:from>
    <xdr:to>
      <xdr:col>29</xdr:col>
      <xdr:colOff>568325</xdr:colOff>
      <xdr:row>38</xdr:row>
      <xdr:rowOff>71882</xdr:rowOff>
    </xdr:to>
    <xdr:sp macro="" textlink="">
      <xdr:nvSpPr>
        <xdr:cNvPr id="735" name="円/楕円 734"/>
        <xdr:cNvSpPr/>
      </xdr:nvSpPr>
      <xdr:spPr>
        <a:xfrm>
          <a:off x="20383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88409</xdr:rowOff>
    </xdr:from>
    <xdr:ext cx="469744" cy="259045"/>
    <xdr:sp macro="" textlink="">
      <xdr:nvSpPr>
        <xdr:cNvPr id="736" name="テキスト ボックス 735"/>
        <xdr:cNvSpPr txBox="1"/>
      </xdr:nvSpPr>
      <xdr:spPr>
        <a:xfrm>
          <a:off x="201994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150241</xdr:rowOff>
    </xdr:from>
    <xdr:to>
      <xdr:col>28</xdr:col>
      <xdr:colOff>365125</xdr:colOff>
      <xdr:row>38</xdr:row>
      <xdr:rowOff>80390</xdr:rowOff>
    </xdr:to>
    <xdr:sp macro="" textlink="">
      <xdr:nvSpPr>
        <xdr:cNvPr id="737" name="円/楕円 736"/>
        <xdr:cNvSpPr/>
      </xdr:nvSpPr>
      <xdr:spPr>
        <a:xfrm>
          <a:off x="19494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96918</xdr:rowOff>
    </xdr:from>
    <xdr:ext cx="469744" cy="259045"/>
    <xdr:sp macro="" textlink="">
      <xdr:nvSpPr>
        <xdr:cNvPr id="738" name="テキスト ボックス 737"/>
        <xdr:cNvSpPr txBox="1"/>
      </xdr:nvSpPr>
      <xdr:spPr>
        <a:xfrm>
          <a:off x="19310427" y="62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142113</xdr:rowOff>
    </xdr:from>
    <xdr:to>
      <xdr:col>27</xdr:col>
      <xdr:colOff>161925</xdr:colOff>
      <xdr:row>38</xdr:row>
      <xdr:rowOff>72263</xdr:rowOff>
    </xdr:to>
    <xdr:sp macro="" textlink="">
      <xdr:nvSpPr>
        <xdr:cNvPr id="739" name="円/楕円 738"/>
        <xdr:cNvSpPr/>
      </xdr:nvSpPr>
      <xdr:spPr>
        <a:xfrm>
          <a:off x="186055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88790</xdr:rowOff>
    </xdr:from>
    <xdr:ext cx="469744" cy="259045"/>
    <xdr:sp macro="" textlink="">
      <xdr:nvSpPr>
        <xdr:cNvPr id="740" name="テキスト ボックス 739"/>
        <xdr:cNvSpPr txBox="1"/>
      </xdr:nvSpPr>
      <xdr:spPr>
        <a:xfrm>
          <a:off x="18421427" y="62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22547</xdr:rowOff>
    </xdr:from>
    <xdr:ext cx="469744" cy="259045"/>
    <xdr:sp macro="" textlink="">
      <xdr:nvSpPr>
        <xdr:cNvPr id="777" name="テキスト ボックス 776"/>
        <xdr:cNvSpPr txBox="1"/>
      </xdr:nvSpPr>
      <xdr:spPr>
        <a:xfrm>
          <a:off x="20199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18813</xdr:rowOff>
    </xdr:from>
    <xdr:ext cx="469744" cy="259045"/>
    <xdr:sp macro="" textlink="">
      <xdr:nvSpPr>
        <xdr:cNvPr id="780" name="テキスト ボックス 779"/>
        <xdr:cNvSpPr txBox="1"/>
      </xdr:nvSpPr>
      <xdr:spPr>
        <a:xfrm>
          <a:off x="19310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169003</xdr:rowOff>
    </xdr:from>
    <xdr:ext cx="469744" cy="259045"/>
    <xdr:sp macro="" textlink="">
      <xdr:nvSpPr>
        <xdr:cNvPr id="782" name="テキスト ボックス 781"/>
        <xdr:cNvSpPr txBox="1"/>
      </xdr:nvSpPr>
      <xdr:spPr>
        <a:xfrm>
          <a:off x="18421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96216</xdr:rowOff>
    </xdr:from>
    <xdr:to>
      <xdr:col>32</xdr:col>
      <xdr:colOff>187325</xdr:colOff>
      <xdr:row>77</xdr:row>
      <xdr:rowOff>108217</xdr:rowOff>
    </xdr:to>
    <xdr:cxnSp macro="">
      <xdr:nvCxnSpPr>
        <xdr:cNvPr id="827" name="直線コネクタ 826"/>
        <xdr:cNvCxnSpPr/>
      </xdr:nvCxnSpPr>
      <xdr:spPr>
        <a:xfrm flipV="1">
          <a:off x="21323300" y="1329786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108217</xdr:rowOff>
    </xdr:from>
    <xdr:to>
      <xdr:col>31</xdr:col>
      <xdr:colOff>34925</xdr:colOff>
      <xdr:row>77</xdr:row>
      <xdr:rowOff>161925</xdr:rowOff>
    </xdr:to>
    <xdr:cxnSp macro="">
      <xdr:nvCxnSpPr>
        <xdr:cNvPr id="830" name="直線コネクタ 829"/>
        <xdr:cNvCxnSpPr/>
      </xdr:nvCxnSpPr>
      <xdr:spPr>
        <a:xfrm flipV="1">
          <a:off x="20434300" y="13309867"/>
          <a:ext cx="889000" cy="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161925</xdr:rowOff>
    </xdr:from>
    <xdr:to>
      <xdr:col>29</xdr:col>
      <xdr:colOff>517525</xdr:colOff>
      <xdr:row>78</xdr:row>
      <xdr:rowOff>14681</xdr:rowOff>
    </xdr:to>
    <xdr:cxnSp macro="">
      <xdr:nvCxnSpPr>
        <xdr:cNvPr id="833" name="直線コネクタ 832"/>
        <xdr:cNvCxnSpPr/>
      </xdr:nvCxnSpPr>
      <xdr:spPr>
        <a:xfrm flipV="1">
          <a:off x="19545300" y="13363575"/>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35" name="テキスト ボックス 834"/>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14681</xdr:rowOff>
    </xdr:from>
    <xdr:to>
      <xdr:col>28</xdr:col>
      <xdr:colOff>314325</xdr:colOff>
      <xdr:row>78</xdr:row>
      <xdr:rowOff>41160</xdr:rowOff>
    </xdr:to>
    <xdr:cxnSp macro="">
      <xdr:nvCxnSpPr>
        <xdr:cNvPr id="836" name="直線コネクタ 835"/>
        <xdr:cNvCxnSpPr/>
      </xdr:nvCxnSpPr>
      <xdr:spPr>
        <a:xfrm flipV="1">
          <a:off x="18656300" y="1338778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38" name="テキスト ボックス 837"/>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0" name="テキスト ボックス 839"/>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45416</xdr:rowOff>
    </xdr:from>
    <xdr:to>
      <xdr:col>32</xdr:col>
      <xdr:colOff>238125</xdr:colOff>
      <xdr:row>77</xdr:row>
      <xdr:rowOff>147016</xdr:rowOff>
    </xdr:to>
    <xdr:sp macro="" textlink="">
      <xdr:nvSpPr>
        <xdr:cNvPr id="846" name="円/楕円 845"/>
        <xdr:cNvSpPr/>
      </xdr:nvSpPr>
      <xdr:spPr>
        <a:xfrm>
          <a:off x="22110700" y="132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23843</xdr:rowOff>
    </xdr:from>
    <xdr:ext cx="534377" cy="259045"/>
    <xdr:sp macro="" textlink="">
      <xdr:nvSpPr>
        <xdr:cNvPr id="847" name="繰出金該当値テキスト"/>
        <xdr:cNvSpPr txBox="1"/>
      </xdr:nvSpPr>
      <xdr:spPr>
        <a:xfrm>
          <a:off x="22212300" y="132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57417</xdr:rowOff>
    </xdr:from>
    <xdr:to>
      <xdr:col>31</xdr:col>
      <xdr:colOff>85725</xdr:colOff>
      <xdr:row>77</xdr:row>
      <xdr:rowOff>159017</xdr:rowOff>
    </xdr:to>
    <xdr:sp macro="" textlink="">
      <xdr:nvSpPr>
        <xdr:cNvPr id="848" name="円/楕円 847"/>
        <xdr:cNvSpPr/>
      </xdr:nvSpPr>
      <xdr:spPr>
        <a:xfrm>
          <a:off x="21272500" y="132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150144</xdr:rowOff>
    </xdr:from>
    <xdr:ext cx="534377" cy="259045"/>
    <xdr:sp macro="" textlink="">
      <xdr:nvSpPr>
        <xdr:cNvPr id="849" name="テキスト ボックス 848"/>
        <xdr:cNvSpPr txBox="1"/>
      </xdr:nvSpPr>
      <xdr:spPr>
        <a:xfrm>
          <a:off x="21056111" y="133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111125</xdr:rowOff>
    </xdr:from>
    <xdr:to>
      <xdr:col>29</xdr:col>
      <xdr:colOff>568325</xdr:colOff>
      <xdr:row>78</xdr:row>
      <xdr:rowOff>41275</xdr:rowOff>
    </xdr:to>
    <xdr:sp macro="" textlink="">
      <xdr:nvSpPr>
        <xdr:cNvPr id="850" name="円/楕円 849"/>
        <xdr:cNvSpPr/>
      </xdr:nvSpPr>
      <xdr:spPr>
        <a:xfrm>
          <a:off x="20383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32402</xdr:rowOff>
    </xdr:from>
    <xdr:ext cx="534377" cy="259045"/>
    <xdr:sp macro="" textlink="">
      <xdr:nvSpPr>
        <xdr:cNvPr id="851" name="テキスト ボックス 850"/>
        <xdr:cNvSpPr txBox="1"/>
      </xdr:nvSpPr>
      <xdr:spPr>
        <a:xfrm>
          <a:off x="20167111" y="134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135331</xdr:rowOff>
    </xdr:from>
    <xdr:to>
      <xdr:col>28</xdr:col>
      <xdr:colOff>365125</xdr:colOff>
      <xdr:row>78</xdr:row>
      <xdr:rowOff>65481</xdr:rowOff>
    </xdr:to>
    <xdr:sp macro="" textlink="">
      <xdr:nvSpPr>
        <xdr:cNvPr id="852" name="円/楕円 851"/>
        <xdr:cNvSpPr/>
      </xdr:nvSpPr>
      <xdr:spPr>
        <a:xfrm>
          <a:off x="19494500" y="133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56608</xdr:rowOff>
    </xdr:from>
    <xdr:ext cx="534377" cy="259045"/>
    <xdr:sp macro="" textlink="">
      <xdr:nvSpPr>
        <xdr:cNvPr id="853" name="テキスト ボックス 852"/>
        <xdr:cNvSpPr txBox="1"/>
      </xdr:nvSpPr>
      <xdr:spPr>
        <a:xfrm>
          <a:off x="19278111" y="1342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161810</xdr:rowOff>
    </xdr:from>
    <xdr:to>
      <xdr:col>27</xdr:col>
      <xdr:colOff>161925</xdr:colOff>
      <xdr:row>78</xdr:row>
      <xdr:rowOff>91960</xdr:rowOff>
    </xdr:to>
    <xdr:sp macro="" textlink="">
      <xdr:nvSpPr>
        <xdr:cNvPr id="854" name="円/楕円 853"/>
        <xdr:cNvSpPr/>
      </xdr:nvSpPr>
      <xdr:spPr>
        <a:xfrm>
          <a:off x="18605500" y="13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83087</xdr:rowOff>
    </xdr:from>
    <xdr:ext cx="534377" cy="259045"/>
    <xdr:sp macro="" textlink="">
      <xdr:nvSpPr>
        <xdr:cNvPr id="855" name="テキスト ボックス 854"/>
        <xdr:cNvSpPr txBox="1"/>
      </xdr:nvSpPr>
      <xdr:spPr>
        <a:xfrm>
          <a:off x="18389111" y="134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ほぼすべての項目において類似団体平均を下回っている。</a:t>
          </a:r>
          <a:endParaRPr lang="ja-JP" altLang="ja-JP" sz="1400">
            <a:effectLst/>
          </a:endParaRPr>
        </a:p>
        <a:p>
          <a:r>
            <a:rPr kumimoji="1" lang="ja-JP" altLang="ja-JP" sz="1100">
              <a:solidFill>
                <a:schemeClr val="dk1"/>
              </a:solidFill>
              <a:effectLst/>
              <a:latin typeface="+mn-lt"/>
              <a:ea typeface="+mn-ea"/>
              <a:cs typeface="+mn-cs"/>
            </a:rPr>
            <a:t>　類似団体平均を上回っているうちの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と積立金に関しては、その大部分がふるさと納税に係るものであり、</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については返礼品の支出、積立金については寄附金を基金へ積立てるための支出である。</a:t>
          </a:r>
          <a:endParaRPr lang="ja-JP" altLang="ja-JP" sz="1400">
            <a:effectLst/>
          </a:endParaRPr>
        </a:p>
        <a:p>
          <a:r>
            <a:rPr kumimoji="1" lang="ja-JP" altLang="ja-JP" sz="1100">
              <a:solidFill>
                <a:schemeClr val="dk1"/>
              </a:solidFill>
              <a:effectLst/>
              <a:latin typeface="+mn-lt"/>
              <a:ea typeface="+mn-ea"/>
              <a:cs typeface="+mn-cs"/>
            </a:rPr>
            <a:t>　この２つの経費について、（ふるさと納税が大幅に増加することとなった要因である「ふるさと感謝券」を廃止したため）今後は寄附金が減少する見込みであることから、同様に歳出も減少し過去の水準に落ち着くと思われる。</a:t>
          </a:r>
          <a:endParaRPr lang="ja-JP" altLang="ja-JP" sz="1400">
            <a:effectLst/>
          </a:endParaRPr>
        </a:p>
        <a:p>
          <a:r>
            <a:rPr kumimoji="1" lang="ja-JP" altLang="ja-JP" sz="1100">
              <a:solidFill>
                <a:schemeClr val="dk1"/>
              </a:solidFill>
              <a:effectLst/>
              <a:latin typeface="+mn-lt"/>
              <a:ea typeface="+mn-ea"/>
              <a:cs typeface="+mn-cs"/>
            </a:rPr>
            <a:t>　投資及び出資金については広域水道企業団への出資であり、上水道維持のためには欠かせなく削れない経費となっている。</a:t>
          </a:r>
          <a:endParaRPr lang="ja-JP" altLang="ja-JP" sz="1400">
            <a:effectLst/>
          </a:endParaRPr>
        </a:p>
        <a:p>
          <a:r>
            <a:rPr kumimoji="1" lang="ja-JP" altLang="ja-JP" sz="1100">
              <a:solidFill>
                <a:schemeClr val="dk1"/>
              </a:solidFill>
              <a:effectLst/>
              <a:latin typeface="+mn-lt"/>
              <a:ea typeface="+mn-ea"/>
              <a:cs typeface="+mn-cs"/>
            </a:rPr>
            <a:t>　類似団体内の順位は低いが、人口の減少により一人当たりのコストは大きくなってきており、また国や県の平均と比較すると高い費目もあることから、</a:t>
          </a:r>
          <a:r>
            <a:rPr lang="ja-JP" altLang="ja-JP" sz="1100" b="0" i="0" baseline="0">
              <a:solidFill>
                <a:schemeClr val="dk1"/>
              </a:solidFill>
              <a:effectLst/>
              <a:latin typeface="+mn-lt"/>
              <a:ea typeface="+mn-ea"/>
              <a:cs typeface="+mn-cs"/>
            </a:rPr>
            <a:t>今後も継続して事務事業の見直しを実施していき、経費の削減に努める。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152781</xdr:rowOff>
    </xdr:from>
    <xdr:to>
      <xdr:col>6</xdr:col>
      <xdr:colOff>511175</xdr:colOff>
      <xdr:row>38</xdr:row>
      <xdr:rowOff>64770</xdr:rowOff>
    </xdr:to>
    <xdr:cxnSp macro="">
      <xdr:nvCxnSpPr>
        <xdr:cNvPr id="61" name="直線コネクタ 60"/>
        <xdr:cNvCxnSpPr/>
      </xdr:nvCxnSpPr>
      <xdr:spPr>
        <a:xfrm>
          <a:off x="3797300" y="6496431"/>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152781</xdr:rowOff>
    </xdr:from>
    <xdr:to>
      <xdr:col>5</xdr:col>
      <xdr:colOff>358775</xdr:colOff>
      <xdr:row>37</xdr:row>
      <xdr:rowOff>158496</xdr:rowOff>
    </xdr:to>
    <xdr:cxnSp macro="">
      <xdr:nvCxnSpPr>
        <xdr:cNvPr id="64" name="直線コネクタ 63"/>
        <xdr:cNvCxnSpPr/>
      </xdr:nvCxnSpPr>
      <xdr:spPr>
        <a:xfrm flipV="1">
          <a:off x="2908300" y="64964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158496</xdr:rowOff>
    </xdr:from>
    <xdr:to>
      <xdr:col>4</xdr:col>
      <xdr:colOff>155575</xdr:colOff>
      <xdr:row>37</xdr:row>
      <xdr:rowOff>159004</xdr:rowOff>
    </xdr:to>
    <xdr:cxnSp macro="">
      <xdr:nvCxnSpPr>
        <xdr:cNvPr id="67" name="直線コネクタ 66"/>
        <xdr:cNvCxnSpPr/>
      </xdr:nvCxnSpPr>
      <xdr:spPr>
        <a:xfrm flipV="1">
          <a:off x="2019300" y="650214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125984</xdr:rowOff>
    </xdr:from>
    <xdr:to>
      <xdr:col>2</xdr:col>
      <xdr:colOff>638175</xdr:colOff>
      <xdr:row>37</xdr:row>
      <xdr:rowOff>159004</xdr:rowOff>
    </xdr:to>
    <xdr:cxnSp macro="">
      <xdr:nvCxnSpPr>
        <xdr:cNvPr id="70" name="直線コネクタ 69"/>
        <xdr:cNvCxnSpPr/>
      </xdr:nvCxnSpPr>
      <xdr:spPr>
        <a:xfrm>
          <a:off x="1130300" y="646963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xdr:rowOff>
    </xdr:from>
    <xdr:to>
      <xdr:col>6</xdr:col>
      <xdr:colOff>561975</xdr:colOff>
      <xdr:row>38</xdr:row>
      <xdr:rowOff>115570</xdr:rowOff>
    </xdr:to>
    <xdr:sp macro="" textlink="">
      <xdr:nvSpPr>
        <xdr:cNvPr id="80" name="円/楕円 79"/>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100347</xdr:rowOff>
    </xdr:from>
    <xdr:ext cx="469744" cy="259045"/>
    <xdr:sp macro="" textlink="">
      <xdr:nvSpPr>
        <xdr:cNvPr id="81" name="議会費該当値テキスト"/>
        <xdr:cNvSpPr txBox="1"/>
      </xdr:nvSpPr>
      <xdr:spPr>
        <a:xfrm>
          <a:off x="4686300" y="64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101981</xdr:rowOff>
    </xdr:from>
    <xdr:to>
      <xdr:col>5</xdr:col>
      <xdr:colOff>409575</xdr:colOff>
      <xdr:row>38</xdr:row>
      <xdr:rowOff>32131</xdr:rowOff>
    </xdr:to>
    <xdr:sp macro="" textlink="">
      <xdr:nvSpPr>
        <xdr:cNvPr id="82" name="円/楕円 81"/>
        <xdr:cNvSpPr/>
      </xdr:nvSpPr>
      <xdr:spPr>
        <a:xfrm>
          <a:off x="37465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23258</xdr:rowOff>
    </xdr:from>
    <xdr:ext cx="469744" cy="259045"/>
    <xdr:sp macro="" textlink="">
      <xdr:nvSpPr>
        <xdr:cNvPr id="83" name="テキスト ボックス 82"/>
        <xdr:cNvSpPr txBox="1"/>
      </xdr:nvSpPr>
      <xdr:spPr>
        <a:xfrm>
          <a:off x="3562427" y="653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107696</xdr:rowOff>
    </xdr:from>
    <xdr:to>
      <xdr:col>4</xdr:col>
      <xdr:colOff>206375</xdr:colOff>
      <xdr:row>38</xdr:row>
      <xdr:rowOff>37846</xdr:rowOff>
    </xdr:to>
    <xdr:sp macro="" textlink="">
      <xdr:nvSpPr>
        <xdr:cNvPr id="84" name="円/楕円 83"/>
        <xdr:cNvSpPr/>
      </xdr:nvSpPr>
      <xdr:spPr>
        <a:xfrm>
          <a:off x="2857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54373</xdr:rowOff>
    </xdr:from>
    <xdr:ext cx="469744" cy="259045"/>
    <xdr:sp macro="" textlink="">
      <xdr:nvSpPr>
        <xdr:cNvPr id="85" name="テキスト ボックス 84"/>
        <xdr:cNvSpPr txBox="1"/>
      </xdr:nvSpPr>
      <xdr:spPr>
        <a:xfrm>
          <a:off x="2673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108204</xdr:rowOff>
    </xdr:from>
    <xdr:to>
      <xdr:col>3</xdr:col>
      <xdr:colOff>3175</xdr:colOff>
      <xdr:row>38</xdr:row>
      <xdr:rowOff>38354</xdr:rowOff>
    </xdr:to>
    <xdr:sp macro="" textlink="">
      <xdr:nvSpPr>
        <xdr:cNvPr id="86" name="円/楕円 85"/>
        <xdr:cNvSpPr/>
      </xdr:nvSpPr>
      <xdr:spPr>
        <a:xfrm>
          <a:off x="1968500" y="64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54881</xdr:rowOff>
    </xdr:from>
    <xdr:ext cx="469744" cy="259045"/>
    <xdr:sp macro="" textlink="">
      <xdr:nvSpPr>
        <xdr:cNvPr id="87" name="テキスト ボックス 86"/>
        <xdr:cNvSpPr txBox="1"/>
      </xdr:nvSpPr>
      <xdr:spPr>
        <a:xfrm>
          <a:off x="1784427" y="62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75184</xdr:rowOff>
    </xdr:from>
    <xdr:to>
      <xdr:col>1</xdr:col>
      <xdr:colOff>485775</xdr:colOff>
      <xdr:row>38</xdr:row>
      <xdr:rowOff>5335</xdr:rowOff>
    </xdr:to>
    <xdr:sp macro="" textlink="">
      <xdr:nvSpPr>
        <xdr:cNvPr id="88" name="円/楕円 87"/>
        <xdr:cNvSpPr/>
      </xdr:nvSpPr>
      <xdr:spPr>
        <a:xfrm>
          <a:off x="107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21861</xdr:rowOff>
    </xdr:from>
    <xdr:ext cx="469744" cy="259045"/>
    <xdr:sp macro="" textlink="">
      <xdr:nvSpPr>
        <xdr:cNvPr id="89" name="テキスト ボックス 88"/>
        <xdr:cNvSpPr txBox="1"/>
      </xdr:nvSpPr>
      <xdr:spPr>
        <a:xfrm>
          <a:off x="895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40618</xdr:rowOff>
    </xdr:from>
    <xdr:to>
      <xdr:col>6</xdr:col>
      <xdr:colOff>511175</xdr:colOff>
      <xdr:row>56</xdr:row>
      <xdr:rowOff>141558</xdr:rowOff>
    </xdr:to>
    <xdr:cxnSp macro="">
      <xdr:nvCxnSpPr>
        <xdr:cNvPr id="120" name="直線コネクタ 119"/>
        <xdr:cNvCxnSpPr/>
      </xdr:nvCxnSpPr>
      <xdr:spPr>
        <a:xfrm>
          <a:off x="3797300" y="9641818"/>
          <a:ext cx="8382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40618</xdr:rowOff>
    </xdr:from>
    <xdr:to>
      <xdr:col>5</xdr:col>
      <xdr:colOff>358775</xdr:colOff>
      <xdr:row>58</xdr:row>
      <xdr:rowOff>123475</xdr:rowOff>
    </xdr:to>
    <xdr:cxnSp macro="">
      <xdr:nvCxnSpPr>
        <xdr:cNvPr id="123" name="直線コネクタ 122"/>
        <xdr:cNvCxnSpPr/>
      </xdr:nvCxnSpPr>
      <xdr:spPr>
        <a:xfrm flipV="1">
          <a:off x="2908300" y="9641818"/>
          <a:ext cx="889000" cy="4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121908</xdr:rowOff>
    </xdr:from>
    <xdr:to>
      <xdr:col>4</xdr:col>
      <xdr:colOff>155575</xdr:colOff>
      <xdr:row>58</xdr:row>
      <xdr:rowOff>123475</xdr:rowOff>
    </xdr:to>
    <xdr:cxnSp macro="">
      <xdr:nvCxnSpPr>
        <xdr:cNvPr id="126" name="直線コネクタ 125"/>
        <xdr:cNvCxnSpPr/>
      </xdr:nvCxnSpPr>
      <xdr:spPr>
        <a:xfrm>
          <a:off x="2019300" y="1006600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121908</xdr:rowOff>
    </xdr:from>
    <xdr:to>
      <xdr:col>2</xdr:col>
      <xdr:colOff>638175</xdr:colOff>
      <xdr:row>58</xdr:row>
      <xdr:rowOff>133710</xdr:rowOff>
    </xdr:to>
    <xdr:cxnSp macro="">
      <xdr:nvCxnSpPr>
        <xdr:cNvPr id="129" name="直線コネクタ 128"/>
        <xdr:cNvCxnSpPr/>
      </xdr:nvCxnSpPr>
      <xdr:spPr>
        <a:xfrm flipV="1">
          <a:off x="1130300" y="10066008"/>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169958</xdr:rowOff>
    </xdr:from>
    <xdr:ext cx="599010" cy="259045"/>
    <xdr:sp macro="" textlink="">
      <xdr:nvSpPr>
        <xdr:cNvPr id="131" name="テキスト ボックス 130"/>
        <xdr:cNvSpPr txBox="1"/>
      </xdr:nvSpPr>
      <xdr:spPr>
        <a:xfrm>
          <a:off x="1719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22475</xdr:rowOff>
    </xdr:from>
    <xdr:ext cx="534377" cy="259045"/>
    <xdr:sp macro="" textlink="">
      <xdr:nvSpPr>
        <xdr:cNvPr id="133" name="テキスト ボックス 132"/>
        <xdr:cNvSpPr txBox="1"/>
      </xdr:nvSpPr>
      <xdr:spPr>
        <a:xfrm>
          <a:off x="863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90758</xdr:rowOff>
    </xdr:from>
    <xdr:to>
      <xdr:col>6</xdr:col>
      <xdr:colOff>561975</xdr:colOff>
      <xdr:row>57</xdr:row>
      <xdr:rowOff>20908</xdr:rowOff>
    </xdr:to>
    <xdr:sp macro="" textlink="">
      <xdr:nvSpPr>
        <xdr:cNvPr id="139" name="円/楕円 138"/>
        <xdr:cNvSpPr/>
      </xdr:nvSpPr>
      <xdr:spPr>
        <a:xfrm>
          <a:off x="4584700" y="96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113635</xdr:rowOff>
    </xdr:from>
    <xdr:ext cx="599010" cy="259045"/>
    <xdr:sp macro="" textlink="">
      <xdr:nvSpPr>
        <xdr:cNvPr id="140" name="総務費該当値テキスト"/>
        <xdr:cNvSpPr txBox="1"/>
      </xdr:nvSpPr>
      <xdr:spPr>
        <a:xfrm>
          <a:off x="4686300" y="95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161268</xdr:rowOff>
    </xdr:from>
    <xdr:to>
      <xdr:col>5</xdr:col>
      <xdr:colOff>409575</xdr:colOff>
      <xdr:row>56</xdr:row>
      <xdr:rowOff>91418</xdr:rowOff>
    </xdr:to>
    <xdr:sp macro="" textlink="">
      <xdr:nvSpPr>
        <xdr:cNvPr id="141" name="円/楕円 140"/>
        <xdr:cNvSpPr/>
      </xdr:nvSpPr>
      <xdr:spPr>
        <a:xfrm>
          <a:off x="3746500" y="95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107945</xdr:rowOff>
    </xdr:from>
    <xdr:ext cx="599010" cy="259045"/>
    <xdr:sp macro="" textlink="">
      <xdr:nvSpPr>
        <xdr:cNvPr id="142" name="テキスト ボックス 141"/>
        <xdr:cNvSpPr txBox="1"/>
      </xdr:nvSpPr>
      <xdr:spPr>
        <a:xfrm>
          <a:off x="3497794" y="936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72675</xdr:rowOff>
    </xdr:from>
    <xdr:to>
      <xdr:col>4</xdr:col>
      <xdr:colOff>206375</xdr:colOff>
      <xdr:row>59</xdr:row>
      <xdr:rowOff>2825</xdr:rowOff>
    </xdr:to>
    <xdr:sp macro="" textlink="">
      <xdr:nvSpPr>
        <xdr:cNvPr id="143" name="円/楕円 142"/>
        <xdr:cNvSpPr/>
      </xdr:nvSpPr>
      <xdr:spPr>
        <a:xfrm>
          <a:off x="2857500" y="100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165402</xdr:rowOff>
    </xdr:from>
    <xdr:ext cx="534377" cy="259045"/>
    <xdr:sp macro="" textlink="">
      <xdr:nvSpPr>
        <xdr:cNvPr id="144" name="テキスト ボックス 143"/>
        <xdr:cNvSpPr txBox="1"/>
      </xdr:nvSpPr>
      <xdr:spPr>
        <a:xfrm>
          <a:off x="2641111" y="101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71108</xdr:rowOff>
    </xdr:from>
    <xdr:to>
      <xdr:col>3</xdr:col>
      <xdr:colOff>3175</xdr:colOff>
      <xdr:row>59</xdr:row>
      <xdr:rowOff>1258</xdr:rowOff>
    </xdr:to>
    <xdr:sp macro="" textlink="">
      <xdr:nvSpPr>
        <xdr:cNvPr id="145" name="円/楕円 144"/>
        <xdr:cNvSpPr/>
      </xdr:nvSpPr>
      <xdr:spPr>
        <a:xfrm>
          <a:off x="1968500" y="100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163835</xdr:rowOff>
    </xdr:from>
    <xdr:ext cx="534377" cy="259045"/>
    <xdr:sp macro="" textlink="">
      <xdr:nvSpPr>
        <xdr:cNvPr id="146" name="テキスト ボックス 145"/>
        <xdr:cNvSpPr txBox="1"/>
      </xdr:nvSpPr>
      <xdr:spPr>
        <a:xfrm>
          <a:off x="1752111" y="101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82910</xdr:rowOff>
    </xdr:from>
    <xdr:to>
      <xdr:col>1</xdr:col>
      <xdr:colOff>485775</xdr:colOff>
      <xdr:row>59</xdr:row>
      <xdr:rowOff>13060</xdr:rowOff>
    </xdr:to>
    <xdr:sp macro="" textlink="">
      <xdr:nvSpPr>
        <xdr:cNvPr id="147" name="円/楕円 146"/>
        <xdr:cNvSpPr/>
      </xdr:nvSpPr>
      <xdr:spPr>
        <a:xfrm>
          <a:off x="1079500" y="100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4187</xdr:rowOff>
    </xdr:from>
    <xdr:ext cx="534377" cy="259045"/>
    <xdr:sp macro="" textlink="">
      <xdr:nvSpPr>
        <xdr:cNvPr id="148" name="テキスト ボックス 147"/>
        <xdr:cNvSpPr txBox="1"/>
      </xdr:nvSpPr>
      <xdr:spPr>
        <a:xfrm>
          <a:off x="863111" y="101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99586</xdr:rowOff>
    </xdr:from>
    <xdr:to>
      <xdr:col>6</xdr:col>
      <xdr:colOff>511175</xdr:colOff>
      <xdr:row>76</xdr:row>
      <xdr:rowOff>143706</xdr:rowOff>
    </xdr:to>
    <xdr:cxnSp macro="">
      <xdr:nvCxnSpPr>
        <xdr:cNvPr id="180" name="直線コネクタ 179"/>
        <xdr:cNvCxnSpPr/>
      </xdr:nvCxnSpPr>
      <xdr:spPr>
        <a:xfrm flipV="1">
          <a:off x="3797300" y="13129786"/>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143706</xdr:rowOff>
    </xdr:from>
    <xdr:to>
      <xdr:col>5</xdr:col>
      <xdr:colOff>358775</xdr:colOff>
      <xdr:row>77</xdr:row>
      <xdr:rowOff>95853</xdr:rowOff>
    </xdr:to>
    <xdr:cxnSp macro="">
      <xdr:nvCxnSpPr>
        <xdr:cNvPr id="183" name="直線コネクタ 182"/>
        <xdr:cNvCxnSpPr/>
      </xdr:nvCxnSpPr>
      <xdr:spPr>
        <a:xfrm flipV="1">
          <a:off x="2908300" y="13173906"/>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95853</xdr:rowOff>
    </xdr:from>
    <xdr:to>
      <xdr:col>4</xdr:col>
      <xdr:colOff>155575</xdr:colOff>
      <xdr:row>77</xdr:row>
      <xdr:rowOff>137578</xdr:rowOff>
    </xdr:to>
    <xdr:cxnSp macro="">
      <xdr:nvCxnSpPr>
        <xdr:cNvPr id="186" name="直線コネクタ 185"/>
        <xdr:cNvCxnSpPr/>
      </xdr:nvCxnSpPr>
      <xdr:spPr>
        <a:xfrm flipV="1">
          <a:off x="2019300" y="13297503"/>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138142</xdr:rowOff>
    </xdr:from>
    <xdr:ext cx="599010" cy="259045"/>
    <xdr:sp macro="" textlink="">
      <xdr:nvSpPr>
        <xdr:cNvPr id="188" name="テキスト ボックス 187"/>
        <xdr:cNvSpPr txBox="1"/>
      </xdr:nvSpPr>
      <xdr:spPr>
        <a:xfrm>
          <a:off x="2608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137578</xdr:rowOff>
    </xdr:from>
    <xdr:to>
      <xdr:col>2</xdr:col>
      <xdr:colOff>638175</xdr:colOff>
      <xdr:row>78</xdr:row>
      <xdr:rowOff>71958</xdr:rowOff>
    </xdr:to>
    <xdr:cxnSp macro="">
      <xdr:nvCxnSpPr>
        <xdr:cNvPr id="189" name="直線コネクタ 188"/>
        <xdr:cNvCxnSpPr/>
      </xdr:nvCxnSpPr>
      <xdr:spPr>
        <a:xfrm flipV="1">
          <a:off x="1130300" y="13339228"/>
          <a:ext cx="889000" cy="10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91867</xdr:rowOff>
    </xdr:from>
    <xdr:ext cx="599010" cy="259045"/>
    <xdr:sp macro="" textlink="">
      <xdr:nvSpPr>
        <xdr:cNvPr id="191" name="テキスト ボックス 190"/>
        <xdr:cNvSpPr txBox="1"/>
      </xdr:nvSpPr>
      <xdr:spPr>
        <a:xfrm>
          <a:off x="1719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103340</xdr:rowOff>
    </xdr:from>
    <xdr:ext cx="599010" cy="259045"/>
    <xdr:sp macro="" textlink="">
      <xdr:nvSpPr>
        <xdr:cNvPr id="193" name="テキスト ボックス 192"/>
        <xdr:cNvSpPr txBox="1"/>
      </xdr:nvSpPr>
      <xdr:spPr>
        <a:xfrm>
          <a:off x="830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48786</xdr:rowOff>
    </xdr:from>
    <xdr:to>
      <xdr:col>6</xdr:col>
      <xdr:colOff>561975</xdr:colOff>
      <xdr:row>76</xdr:row>
      <xdr:rowOff>150386</xdr:rowOff>
    </xdr:to>
    <xdr:sp macro="" textlink="">
      <xdr:nvSpPr>
        <xdr:cNvPr id="199" name="円/楕円 198"/>
        <xdr:cNvSpPr/>
      </xdr:nvSpPr>
      <xdr:spPr>
        <a:xfrm>
          <a:off x="4584700" y="13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27213</xdr:rowOff>
    </xdr:from>
    <xdr:ext cx="599010" cy="259045"/>
    <xdr:sp macro="" textlink="">
      <xdr:nvSpPr>
        <xdr:cNvPr id="200" name="民生費該当値テキスト"/>
        <xdr:cNvSpPr txBox="1"/>
      </xdr:nvSpPr>
      <xdr:spPr>
        <a:xfrm>
          <a:off x="4686300" y="130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92906</xdr:rowOff>
    </xdr:from>
    <xdr:to>
      <xdr:col>5</xdr:col>
      <xdr:colOff>409575</xdr:colOff>
      <xdr:row>77</xdr:row>
      <xdr:rowOff>23056</xdr:rowOff>
    </xdr:to>
    <xdr:sp macro="" textlink="">
      <xdr:nvSpPr>
        <xdr:cNvPr id="201" name="円/楕円 200"/>
        <xdr:cNvSpPr/>
      </xdr:nvSpPr>
      <xdr:spPr>
        <a:xfrm>
          <a:off x="3746500" y="131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14183</xdr:rowOff>
    </xdr:from>
    <xdr:ext cx="599010" cy="259045"/>
    <xdr:sp macro="" textlink="">
      <xdr:nvSpPr>
        <xdr:cNvPr id="202" name="テキスト ボックス 201"/>
        <xdr:cNvSpPr txBox="1"/>
      </xdr:nvSpPr>
      <xdr:spPr>
        <a:xfrm>
          <a:off x="3497794" y="132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45053</xdr:rowOff>
    </xdr:from>
    <xdr:to>
      <xdr:col>4</xdr:col>
      <xdr:colOff>206375</xdr:colOff>
      <xdr:row>77</xdr:row>
      <xdr:rowOff>146653</xdr:rowOff>
    </xdr:to>
    <xdr:sp macro="" textlink="">
      <xdr:nvSpPr>
        <xdr:cNvPr id="203" name="円/楕円 202"/>
        <xdr:cNvSpPr/>
      </xdr:nvSpPr>
      <xdr:spPr>
        <a:xfrm>
          <a:off x="2857500" y="132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137780</xdr:rowOff>
    </xdr:from>
    <xdr:ext cx="599010" cy="259045"/>
    <xdr:sp macro="" textlink="">
      <xdr:nvSpPr>
        <xdr:cNvPr id="204" name="テキスト ボックス 203"/>
        <xdr:cNvSpPr txBox="1"/>
      </xdr:nvSpPr>
      <xdr:spPr>
        <a:xfrm>
          <a:off x="2608794" y="133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86778</xdr:rowOff>
    </xdr:from>
    <xdr:to>
      <xdr:col>3</xdr:col>
      <xdr:colOff>3175</xdr:colOff>
      <xdr:row>78</xdr:row>
      <xdr:rowOff>16928</xdr:rowOff>
    </xdr:to>
    <xdr:sp macro="" textlink="">
      <xdr:nvSpPr>
        <xdr:cNvPr id="205" name="円/楕円 204"/>
        <xdr:cNvSpPr/>
      </xdr:nvSpPr>
      <xdr:spPr>
        <a:xfrm>
          <a:off x="1968500" y="132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8055</xdr:rowOff>
    </xdr:from>
    <xdr:ext cx="599010" cy="259045"/>
    <xdr:sp macro="" textlink="">
      <xdr:nvSpPr>
        <xdr:cNvPr id="206" name="テキスト ボックス 205"/>
        <xdr:cNvSpPr txBox="1"/>
      </xdr:nvSpPr>
      <xdr:spPr>
        <a:xfrm>
          <a:off x="1719794" y="1338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21158</xdr:rowOff>
    </xdr:from>
    <xdr:to>
      <xdr:col>1</xdr:col>
      <xdr:colOff>485775</xdr:colOff>
      <xdr:row>78</xdr:row>
      <xdr:rowOff>122758</xdr:rowOff>
    </xdr:to>
    <xdr:sp macro="" textlink="">
      <xdr:nvSpPr>
        <xdr:cNvPr id="207" name="円/楕円 206"/>
        <xdr:cNvSpPr/>
      </xdr:nvSpPr>
      <xdr:spPr>
        <a:xfrm>
          <a:off x="1079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113885</xdr:rowOff>
    </xdr:from>
    <xdr:ext cx="599010" cy="259045"/>
    <xdr:sp macro="" textlink="">
      <xdr:nvSpPr>
        <xdr:cNvPr id="208" name="テキスト ボックス 207"/>
        <xdr:cNvSpPr txBox="1"/>
      </xdr:nvSpPr>
      <xdr:spPr>
        <a:xfrm>
          <a:off x="830794" y="134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32245</xdr:rowOff>
    </xdr:from>
    <xdr:to>
      <xdr:col>6</xdr:col>
      <xdr:colOff>511175</xdr:colOff>
      <xdr:row>97</xdr:row>
      <xdr:rowOff>89165</xdr:rowOff>
    </xdr:to>
    <xdr:cxnSp macro="">
      <xdr:nvCxnSpPr>
        <xdr:cNvPr id="235" name="直線コネクタ 234"/>
        <xdr:cNvCxnSpPr/>
      </xdr:nvCxnSpPr>
      <xdr:spPr>
        <a:xfrm>
          <a:off x="3797300" y="16662895"/>
          <a:ext cx="8382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32245</xdr:rowOff>
    </xdr:from>
    <xdr:to>
      <xdr:col>5</xdr:col>
      <xdr:colOff>358775</xdr:colOff>
      <xdr:row>97</xdr:row>
      <xdr:rowOff>91987</xdr:rowOff>
    </xdr:to>
    <xdr:cxnSp macro="">
      <xdr:nvCxnSpPr>
        <xdr:cNvPr id="238" name="直線コネクタ 237"/>
        <xdr:cNvCxnSpPr/>
      </xdr:nvCxnSpPr>
      <xdr:spPr>
        <a:xfrm flipV="1">
          <a:off x="2908300" y="16662895"/>
          <a:ext cx="8890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91987</xdr:rowOff>
    </xdr:from>
    <xdr:to>
      <xdr:col>4</xdr:col>
      <xdr:colOff>155575</xdr:colOff>
      <xdr:row>97</xdr:row>
      <xdr:rowOff>96376</xdr:rowOff>
    </xdr:to>
    <xdr:cxnSp macro="">
      <xdr:nvCxnSpPr>
        <xdr:cNvPr id="241" name="直線コネクタ 240"/>
        <xdr:cNvCxnSpPr/>
      </xdr:nvCxnSpPr>
      <xdr:spPr>
        <a:xfrm flipV="1">
          <a:off x="2019300" y="1672263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43" name="テキスト ボックス 242"/>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95717</xdr:rowOff>
    </xdr:from>
    <xdr:to>
      <xdr:col>2</xdr:col>
      <xdr:colOff>638175</xdr:colOff>
      <xdr:row>97</xdr:row>
      <xdr:rowOff>96376</xdr:rowOff>
    </xdr:to>
    <xdr:cxnSp macro="">
      <xdr:nvCxnSpPr>
        <xdr:cNvPr id="244" name="直線コネクタ 243"/>
        <xdr:cNvCxnSpPr/>
      </xdr:nvCxnSpPr>
      <xdr:spPr>
        <a:xfrm>
          <a:off x="1130300" y="16726367"/>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6" name="テキスト ボックス 245"/>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8" name="テキスト ボックス 247"/>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38365</xdr:rowOff>
    </xdr:from>
    <xdr:to>
      <xdr:col>6</xdr:col>
      <xdr:colOff>561975</xdr:colOff>
      <xdr:row>97</xdr:row>
      <xdr:rowOff>139965</xdr:rowOff>
    </xdr:to>
    <xdr:sp macro="" textlink="">
      <xdr:nvSpPr>
        <xdr:cNvPr id="254" name="円/楕円 253"/>
        <xdr:cNvSpPr/>
      </xdr:nvSpPr>
      <xdr:spPr>
        <a:xfrm>
          <a:off x="4584700" y="166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124742</xdr:rowOff>
    </xdr:from>
    <xdr:ext cx="534377" cy="259045"/>
    <xdr:sp macro="" textlink="">
      <xdr:nvSpPr>
        <xdr:cNvPr id="255" name="衛生費該当値テキスト"/>
        <xdr:cNvSpPr txBox="1"/>
      </xdr:nvSpPr>
      <xdr:spPr>
        <a:xfrm>
          <a:off x="4686300" y="165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152895</xdr:rowOff>
    </xdr:from>
    <xdr:to>
      <xdr:col>5</xdr:col>
      <xdr:colOff>409575</xdr:colOff>
      <xdr:row>97</xdr:row>
      <xdr:rowOff>83045</xdr:rowOff>
    </xdr:to>
    <xdr:sp macro="" textlink="">
      <xdr:nvSpPr>
        <xdr:cNvPr id="256" name="円/楕円 255"/>
        <xdr:cNvSpPr/>
      </xdr:nvSpPr>
      <xdr:spPr>
        <a:xfrm>
          <a:off x="3746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74172</xdr:rowOff>
    </xdr:from>
    <xdr:ext cx="534377" cy="259045"/>
    <xdr:sp macro="" textlink="">
      <xdr:nvSpPr>
        <xdr:cNvPr id="257" name="テキスト ボックス 256"/>
        <xdr:cNvSpPr txBox="1"/>
      </xdr:nvSpPr>
      <xdr:spPr>
        <a:xfrm>
          <a:off x="3530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41187</xdr:rowOff>
    </xdr:from>
    <xdr:to>
      <xdr:col>4</xdr:col>
      <xdr:colOff>206375</xdr:colOff>
      <xdr:row>97</xdr:row>
      <xdr:rowOff>142787</xdr:rowOff>
    </xdr:to>
    <xdr:sp macro="" textlink="">
      <xdr:nvSpPr>
        <xdr:cNvPr id="258" name="円/楕円 257"/>
        <xdr:cNvSpPr/>
      </xdr:nvSpPr>
      <xdr:spPr>
        <a:xfrm>
          <a:off x="2857500" y="1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133914</xdr:rowOff>
    </xdr:from>
    <xdr:ext cx="534377" cy="259045"/>
    <xdr:sp macro="" textlink="">
      <xdr:nvSpPr>
        <xdr:cNvPr id="259" name="テキスト ボックス 258"/>
        <xdr:cNvSpPr txBox="1"/>
      </xdr:nvSpPr>
      <xdr:spPr>
        <a:xfrm>
          <a:off x="2641111" y="167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45576</xdr:rowOff>
    </xdr:from>
    <xdr:to>
      <xdr:col>3</xdr:col>
      <xdr:colOff>3175</xdr:colOff>
      <xdr:row>97</xdr:row>
      <xdr:rowOff>147176</xdr:rowOff>
    </xdr:to>
    <xdr:sp macro="" textlink="">
      <xdr:nvSpPr>
        <xdr:cNvPr id="260" name="円/楕円 259"/>
        <xdr:cNvSpPr/>
      </xdr:nvSpPr>
      <xdr:spPr>
        <a:xfrm>
          <a:off x="1968500" y="1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138303</xdr:rowOff>
    </xdr:from>
    <xdr:ext cx="534377" cy="259045"/>
    <xdr:sp macro="" textlink="">
      <xdr:nvSpPr>
        <xdr:cNvPr id="261" name="テキスト ボックス 260"/>
        <xdr:cNvSpPr txBox="1"/>
      </xdr:nvSpPr>
      <xdr:spPr>
        <a:xfrm>
          <a:off x="1752111" y="167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44917</xdr:rowOff>
    </xdr:from>
    <xdr:to>
      <xdr:col>1</xdr:col>
      <xdr:colOff>485775</xdr:colOff>
      <xdr:row>97</xdr:row>
      <xdr:rowOff>146517</xdr:rowOff>
    </xdr:to>
    <xdr:sp macro="" textlink="">
      <xdr:nvSpPr>
        <xdr:cNvPr id="262" name="円/楕円 261"/>
        <xdr:cNvSpPr/>
      </xdr:nvSpPr>
      <xdr:spPr>
        <a:xfrm>
          <a:off x="1079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163044</xdr:rowOff>
    </xdr:from>
    <xdr:ext cx="534377" cy="259045"/>
    <xdr:sp macro="" textlink="">
      <xdr:nvSpPr>
        <xdr:cNvPr id="263" name="テキスト ボックス 262"/>
        <xdr:cNvSpPr txBox="1"/>
      </xdr:nvSpPr>
      <xdr:spPr>
        <a:xfrm>
          <a:off x="863111" y="164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94590</xdr:rowOff>
    </xdr:from>
    <xdr:to>
      <xdr:col>12</xdr:col>
      <xdr:colOff>511175</xdr:colOff>
      <xdr:row>39</xdr:row>
      <xdr:rowOff>44450</xdr:rowOff>
    </xdr:to>
    <xdr:cxnSp macro="">
      <xdr:nvCxnSpPr>
        <xdr:cNvPr id="298" name="直線コネクタ 297"/>
        <xdr:cNvCxnSpPr/>
      </xdr:nvCxnSpPr>
      <xdr:spPr>
        <a:xfrm>
          <a:off x="7861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46778</xdr:rowOff>
    </xdr:from>
    <xdr:ext cx="378565" cy="259045"/>
    <xdr:sp macro="" textlink="">
      <xdr:nvSpPr>
        <xdr:cNvPr id="300" name="テキスト ボックス 299"/>
        <xdr:cNvSpPr txBox="1"/>
      </xdr:nvSpPr>
      <xdr:spPr>
        <a:xfrm>
          <a:off x="8561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94590</xdr:rowOff>
    </xdr:from>
    <xdr:to>
      <xdr:col>11</xdr:col>
      <xdr:colOff>307975</xdr:colOff>
      <xdr:row>39</xdr:row>
      <xdr:rowOff>44450</xdr:rowOff>
    </xdr:to>
    <xdr:cxnSp macro="">
      <xdr:nvCxnSpPr>
        <xdr:cNvPr id="301" name="直線コネクタ 300"/>
        <xdr:cNvCxnSpPr/>
      </xdr:nvCxnSpPr>
      <xdr:spPr>
        <a:xfrm flipV="1">
          <a:off x="6972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125341</xdr:rowOff>
    </xdr:from>
    <xdr:ext cx="469744" cy="259045"/>
    <xdr:sp macro="" textlink="">
      <xdr:nvSpPr>
        <xdr:cNvPr id="305" name="テキスト ボックス 304"/>
        <xdr:cNvSpPr txBox="1"/>
      </xdr:nvSpPr>
      <xdr:spPr>
        <a:xfrm>
          <a:off x="6737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43790</xdr:rowOff>
    </xdr:from>
    <xdr:to>
      <xdr:col>11</xdr:col>
      <xdr:colOff>358775</xdr:colOff>
      <xdr:row>37</xdr:row>
      <xdr:rowOff>145390</xdr:rowOff>
    </xdr:to>
    <xdr:sp macro="" textlink="">
      <xdr:nvSpPr>
        <xdr:cNvPr id="317" name="円/楕円 316"/>
        <xdr:cNvSpPr/>
      </xdr:nvSpPr>
      <xdr:spPr>
        <a:xfrm>
          <a:off x="7810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161917</xdr:rowOff>
    </xdr:from>
    <xdr:ext cx="469744" cy="259045"/>
    <xdr:sp macro="" textlink="">
      <xdr:nvSpPr>
        <xdr:cNvPr id="318" name="テキスト ボックス 317"/>
        <xdr:cNvSpPr txBox="1"/>
      </xdr:nvSpPr>
      <xdr:spPr>
        <a:xfrm>
          <a:off x="7626427" y="61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82241</xdr:rowOff>
    </xdr:from>
    <xdr:to>
      <xdr:col>15</xdr:col>
      <xdr:colOff>180975</xdr:colOff>
      <xdr:row>57</xdr:row>
      <xdr:rowOff>83110</xdr:rowOff>
    </xdr:to>
    <xdr:cxnSp macro="">
      <xdr:nvCxnSpPr>
        <xdr:cNvPr id="345" name="直線コネクタ 344"/>
        <xdr:cNvCxnSpPr/>
      </xdr:nvCxnSpPr>
      <xdr:spPr>
        <a:xfrm>
          <a:off x="9639300" y="985489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66039</xdr:rowOff>
    </xdr:from>
    <xdr:to>
      <xdr:col>14</xdr:col>
      <xdr:colOff>28575</xdr:colOff>
      <xdr:row>57</xdr:row>
      <xdr:rowOff>82241</xdr:rowOff>
    </xdr:to>
    <xdr:cxnSp macro="">
      <xdr:nvCxnSpPr>
        <xdr:cNvPr id="348" name="直線コネクタ 347"/>
        <xdr:cNvCxnSpPr/>
      </xdr:nvCxnSpPr>
      <xdr:spPr>
        <a:xfrm>
          <a:off x="8750300" y="9838689"/>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25595</xdr:rowOff>
    </xdr:from>
    <xdr:to>
      <xdr:col>12</xdr:col>
      <xdr:colOff>511175</xdr:colOff>
      <xdr:row>57</xdr:row>
      <xdr:rowOff>66039</xdr:rowOff>
    </xdr:to>
    <xdr:cxnSp macro="">
      <xdr:nvCxnSpPr>
        <xdr:cNvPr id="351" name="直線コネクタ 350"/>
        <xdr:cNvCxnSpPr/>
      </xdr:nvCxnSpPr>
      <xdr:spPr>
        <a:xfrm>
          <a:off x="7861300" y="9798245"/>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106918</xdr:rowOff>
    </xdr:from>
    <xdr:ext cx="534377" cy="259045"/>
    <xdr:sp macro="" textlink="">
      <xdr:nvSpPr>
        <xdr:cNvPr id="353" name="テキスト ボックス 352"/>
        <xdr:cNvSpPr txBox="1"/>
      </xdr:nvSpPr>
      <xdr:spPr>
        <a:xfrm>
          <a:off x="8483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11912</xdr:rowOff>
    </xdr:from>
    <xdr:to>
      <xdr:col>11</xdr:col>
      <xdr:colOff>307975</xdr:colOff>
      <xdr:row>57</xdr:row>
      <xdr:rowOff>25595</xdr:rowOff>
    </xdr:to>
    <xdr:cxnSp macro="">
      <xdr:nvCxnSpPr>
        <xdr:cNvPr id="354" name="直線コネクタ 353"/>
        <xdr:cNvCxnSpPr/>
      </xdr:nvCxnSpPr>
      <xdr:spPr>
        <a:xfrm>
          <a:off x="6972300" y="9784562"/>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32310</xdr:rowOff>
    </xdr:from>
    <xdr:to>
      <xdr:col>15</xdr:col>
      <xdr:colOff>231775</xdr:colOff>
      <xdr:row>57</xdr:row>
      <xdr:rowOff>133910</xdr:rowOff>
    </xdr:to>
    <xdr:sp macro="" textlink="">
      <xdr:nvSpPr>
        <xdr:cNvPr id="364" name="円/楕円 363"/>
        <xdr:cNvSpPr/>
      </xdr:nvSpPr>
      <xdr:spPr>
        <a:xfrm>
          <a:off x="10426700" y="98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118687</xdr:rowOff>
    </xdr:from>
    <xdr:ext cx="534377" cy="259045"/>
    <xdr:sp macro="" textlink="">
      <xdr:nvSpPr>
        <xdr:cNvPr id="365" name="農林水産業費該当値テキスト"/>
        <xdr:cNvSpPr txBox="1"/>
      </xdr:nvSpPr>
      <xdr:spPr>
        <a:xfrm>
          <a:off x="10528300" y="9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31441</xdr:rowOff>
    </xdr:from>
    <xdr:to>
      <xdr:col>14</xdr:col>
      <xdr:colOff>79375</xdr:colOff>
      <xdr:row>57</xdr:row>
      <xdr:rowOff>133041</xdr:rowOff>
    </xdr:to>
    <xdr:sp macro="" textlink="">
      <xdr:nvSpPr>
        <xdr:cNvPr id="366" name="円/楕円 365"/>
        <xdr:cNvSpPr/>
      </xdr:nvSpPr>
      <xdr:spPr>
        <a:xfrm>
          <a:off x="9588500" y="98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124168</xdr:rowOff>
    </xdr:from>
    <xdr:ext cx="534377" cy="259045"/>
    <xdr:sp macro="" textlink="">
      <xdr:nvSpPr>
        <xdr:cNvPr id="367" name="テキスト ボックス 366"/>
        <xdr:cNvSpPr txBox="1"/>
      </xdr:nvSpPr>
      <xdr:spPr>
        <a:xfrm>
          <a:off x="9372111" y="989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15239</xdr:rowOff>
    </xdr:from>
    <xdr:to>
      <xdr:col>12</xdr:col>
      <xdr:colOff>561975</xdr:colOff>
      <xdr:row>57</xdr:row>
      <xdr:rowOff>116839</xdr:rowOff>
    </xdr:to>
    <xdr:sp macro="" textlink="">
      <xdr:nvSpPr>
        <xdr:cNvPr id="368" name="円/楕円 367"/>
        <xdr:cNvSpPr/>
      </xdr:nvSpPr>
      <xdr:spPr>
        <a:xfrm>
          <a:off x="8699500" y="97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107966</xdr:rowOff>
    </xdr:from>
    <xdr:ext cx="534377" cy="259045"/>
    <xdr:sp macro="" textlink="">
      <xdr:nvSpPr>
        <xdr:cNvPr id="369" name="テキスト ボックス 368"/>
        <xdr:cNvSpPr txBox="1"/>
      </xdr:nvSpPr>
      <xdr:spPr>
        <a:xfrm>
          <a:off x="8483111" y="98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146245</xdr:rowOff>
    </xdr:from>
    <xdr:to>
      <xdr:col>11</xdr:col>
      <xdr:colOff>358775</xdr:colOff>
      <xdr:row>57</xdr:row>
      <xdr:rowOff>76395</xdr:rowOff>
    </xdr:to>
    <xdr:sp macro="" textlink="">
      <xdr:nvSpPr>
        <xdr:cNvPr id="370" name="円/楕円 369"/>
        <xdr:cNvSpPr/>
      </xdr:nvSpPr>
      <xdr:spPr>
        <a:xfrm>
          <a:off x="7810500" y="97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92922</xdr:rowOff>
    </xdr:from>
    <xdr:ext cx="534377" cy="259045"/>
    <xdr:sp macro="" textlink="">
      <xdr:nvSpPr>
        <xdr:cNvPr id="371" name="テキスト ボックス 370"/>
        <xdr:cNvSpPr txBox="1"/>
      </xdr:nvSpPr>
      <xdr:spPr>
        <a:xfrm>
          <a:off x="7594111" y="952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132562</xdr:rowOff>
    </xdr:from>
    <xdr:to>
      <xdr:col>10</xdr:col>
      <xdr:colOff>155575</xdr:colOff>
      <xdr:row>57</xdr:row>
      <xdr:rowOff>62712</xdr:rowOff>
    </xdr:to>
    <xdr:sp macro="" textlink="">
      <xdr:nvSpPr>
        <xdr:cNvPr id="372" name="円/楕円 371"/>
        <xdr:cNvSpPr/>
      </xdr:nvSpPr>
      <xdr:spPr>
        <a:xfrm>
          <a:off x="6921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79239</xdr:rowOff>
    </xdr:from>
    <xdr:ext cx="534377" cy="259045"/>
    <xdr:sp macro="" textlink="">
      <xdr:nvSpPr>
        <xdr:cNvPr id="373" name="テキスト ボックス 372"/>
        <xdr:cNvSpPr txBox="1"/>
      </xdr:nvSpPr>
      <xdr:spPr>
        <a:xfrm>
          <a:off x="6705111" y="95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105099</xdr:rowOff>
    </xdr:from>
    <xdr:to>
      <xdr:col>15</xdr:col>
      <xdr:colOff>180975</xdr:colOff>
      <xdr:row>78</xdr:row>
      <xdr:rowOff>156812</xdr:rowOff>
    </xdr:to>
    <xdr:cxnSp macro="">
      <xdr:nvCxnSpPr>
        <xdr:cNvPr id="404" name="直線コネクタ 403"/>
        <xdr:cNvCxnSpPr/>
      </xdr:nvCxnSpPr>
      <xdr:spPr>
        <a:xfrm>
          <a:off x="9639300" y="13478199"/>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105099</xdr:rowOff>
    </xdr:from>
    <xdr:to>
      <xdr:col>14</xdr:col>
      <xdr:colOff>28575</xdr:colOff>
      <xdr:row>78</xdr:row>
      <xdr:rowOff>150151</xdr:rowOff>
    </xdr:to>
    <xdr:cxnSp macro="">
      <xdr:nvCxnSpPr>
        <xdr:cNvPr id="407" name="直線コネクタ 406"/>
        <xdr:cNvCxnSpPr/>
      </xdr:nvCxnSpPr>
      <xdr:spPr>
        <a:xfrm flipV="1">
          <a:off x="8750300" y="13478199"/>
          <a:ext cx="889000" cy="4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98977</xdr:rowOff>
    </xdr:from>
    <xdr:to>
      <xdr:col>12</xdr:col>
      <xdr:colOff>511175</xdr:colOff>
      <xdr:row>78</xdr:row>
      <xdr:rowOff>150151</xdr:rowOff>
    </xdr:to>
    <xdr:cxnSp macro="">
      <xdr:nvCxnSpPr>
        <xdr:cNvPr id="410" name="直線コネクタ 409"/>
        <xdr:cNvCxnSpPr/>
      </xdr:nvCxnSpPr>
      <xdr:spPr>
        <a:xfrm>
          <a:off x="7861300" y="13472077"/>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135672</xdr:rowOff>
    </xdr:from>
    <xdr:ext cx="534377" cy="259045"/>
    <xdr:sp macro="" textlink="">
      <xdr:nvSpPr>
        <xdr:cNvPr id="412" name="テキスト ボックス 411"/>
        <xdr:cNvSpPr txBox="1"/>
      </xdr:nvSpPr>
      <xdr:spPr>
        <a:xfrm>
          <a:off x="8483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90976</xdr:rowOff>
    </xdr:from>
    <xdr:to>
      <xdr:col>11</xdr:col>
      <xdr:colOff>307975</xdr:colOff>
      <xdr:row>78</xdr:row>
      <xdr:rowOff>98977</xdr:rowOff>
    </xdr:to>
    <xdr:cxnSp macro="">
      <xdr:nvCxnSpPr>
        <xdr:cNvPr id="413" name="直線コネクタ 412"/>
        <xdr:cNvCxnSpPr/>
      </xdr:nvCxnSpPr>
      <xdr:spPr>
        <a:xfrm>
          <a:off x="6972300" y="134640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141778</xdr:rowOff>
    </xdr:from>
    <xdr:ext cx="534377" cy="259045"/>
    <xdr:sp macro="" textlink="">
      <xdr:nvSpPr>
        <xdr:cNvPr id="415" name="テキスト ボックス 414"/>
        <xdr:cNvSpPr txBox="1"/>
      </xdr:nvSpPr>
      <xdr:spPr>
        <a:xfrm>
          <a:off x="7594111" y="131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149060</xdr:rowOff>
    </xdr:from>
    <xdr:ext cx="534377" cy="259045"/>
    <xdr:sp macro="" textlink="">
      <xdr:nvSpPr>
        <xdr:cNvPr id="417" name="テキスト ボックス 416"/>
        <xdr:cNvSpPr txBox="1"/>
      </xdr:nvSpPr>
      <xdr:spPr>
        <a:xfrm>
          <a:off x="6705111" y="131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106012</xdr:rowOff>
    </xdr:from>
    <xdr:to>
      <xdr:col>15</xdr:col>
      <xdr:colOff>231775</xdr:colOff>
      <xdr:row>79</xdr:row>
      <xdr:rowOff>36162</xdr:rowOff>
    </xdr:to>
    <xdr:sp macro="" textlink="">
      <xdr:nvSpPr>
        <xdr:cNvPr id="423" name="円/楕円 422"/>
        <xdr:cNvSpPr/>
      </xdr:nvSpPr>
      <xdr:spPr>
        <a:xfrm>
          <a:off x="104267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20939</xdr:rowOff>
    </xdr:from>
    <xdr:ext cx="469744" cy="259045"/>
    <xdr:sp macro="" textlink="">
      <xdr:nvSpPr>
        <xdr:cNvPr id="424" name="商工費該当値テキスト"/>
        <xdr:cNvSpPr txBox="1"/>
      </xdr:nvSpPr>
      <xdr:spPr>
        <a:xfrm>
          <a:off x="10528300" y="133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54299</xdr:rowOff>
    </xdr:from>
    <xdr:to>
      <xdr:col>14</xdr:col>
      <xdr:colOff>79375</xdr:colOff>
      <xdr:row>78</xdr:row>
      <xdr:rowOff>155899</xdr:rowOff>
    </xdr:to>
    <xdr:sp macro="" textlink="">
      <xdr:nvSpPr>
        <xdr:cNvPr id="425" name="円/楕円 424"/>
        <xdr:cNvSpPr/>
      </xdr:nvSpPr>
      <xdr:spPr>
        <a:xfrm>
          <a:off x="9588500" y="13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147026</xdr:rowOff>
    </xdr:from>
    <xdr:ext cx="534377" cy="259045"/>
    <xdr:sp macro="" textlink="">
      <xdr:nvSpPr>
        <xdr:cNvPr id="426" name="テキスト ボックス 425"/>
        <xdr:cNvSpPr txBox="1"/>
      </xdr:nvSpPr>
      <xdr:spPr>
        <a:xfrm>
          <a:off x="9372111" y="135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99351</xdr:rowOff>
    </xdr:from>
    <xdr:to>
      <xdr:col>12</xdr:col>
      <xdr:colOff>561975</xdr:colOff>
      <xdr:row>79</xdr:row>
      <xdr:rowOff>29501</xdr:rowOff>
    </xdr:to>
    <xdr:sp macro="" textlink="">
      <xdr:nvSpPr>
        <xdr:cNvPr id="427" name="円/楕円 426"/>
        <xdr:cNvSpPr/>
      </xdr:nvSpPr>
      <xdr:spPr>
        <a:xfrm>
          <a:off x="8699500" y="134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20628</xdr:rowOff>
    </xdr:from>
    <xdr:ext cx="469744" cy="259045"/>
    <xdr:sp macro="" textlink="">
      <xdr:nvSpPr>
        <xdr:cNvPr id="428" name="テキスト ボックス 427"/>
        <xdr:cNvSpPr txBox="1"/>
      </xdr:nvSpPr>
      <xdr:spPr>
        <a:xfrm>
          <a:off x="8515427" y="1356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48177</xdr:rowOff>
    </xdr:from>
    <xdr:to>
      <xdr:col>11</xdr:col>
      <xdr:colOff>358775</xdr:colOff>
      <xdr:row>78</xdr:row>
      <xdr:rowOff>149777</xdr:rowOff>
    </xdr:to>
    <xdr:sp macro="" textlink="">
      <xdr:nvSpPr>
        <xdr:cNvPr id="429" name="円/楕円 428"/>
        <xdr:cNvSpPr/>
      </xdr:nvSpPr>
      <xdr:spPr>
        <a:xfrm>
          <a:off x="7810500" y="134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140904</xdr:rowOff>
    </xdr:from>
    <xdr:ext cx="534377" cy="259045"/>
    <xdr:sp macro="" textlink="">
      <xdr:nvSpPr>
        <xdr:cNvPr id="430" name="テキスト ボックス 429"/>
        <xdr:cNvSpPr txBox="1"/>
      </xdr:nvSpPr>
      <xdr:spPr>
        <a:xfrm>
          <a:off x="7594111" y="135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40176</xdr:rowOff>
    </xdr:from>
    <xdr:to>
      <xdr:col>10</xdr:col>
      <xdr:colOff>155575</xdr:colOff>
      <xdr:row>78</xdr:row>
      <xdr:rowOff>141776</xdr:rowOff>
    </xdr:to>
    <xdr:sp macro="" textlink="">
      <xdr:nvSpPr>
        <xdr:cNvPr id="431" name="円/楕円 430"/>
        <xdr:cNvSpPr/>
      </xdr:nvSpPr>
      <xdr:spPr>
        <a:xfrm>
          <a:off x="6921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132903</xdr:rowOff>
    </xdr:from>
    <xdr:ext cx="534377" cy="259045"/>
    <xdr:sp macro="" textlink="">
      <xdr:nvSpPr>
        <xdr:cNvPr id="432" name="テキスト ボックス 431"/>
        <xdr:cNvSpPr txBox="1"/>
      </xdr:nvSpPr>
      <xdr:spPr>
        <a:xfrm>
          <a:off x="6705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159662</xdr:rowOff>
    </xdr:from>
    <xdr:to>
      <xdr:col>15</xdr:col>
      <xdr:colOff>180975</xdr:colOff>
      <xdr:row>98</xdr:row>
      <xdr:rowOff>1739</xdr:rowOff>
    </xdr:to>
    <xdr:cxnSp macro="">
      <xdr:nvCxnSpPr>
        <xdr:cNvPr id="459" name="直線コネクタ 458"/>
        <xdr:cNvCxnSpPr/>
      </xdr:nvCxnSpPr>
      <xdr:spPr>
        <a:xfrm>
          <a:off x="9639300" y="16790312"/>
          <a:ext cx="8382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159662</xdr:rowOff>
    </xdr:from>
    <xdr:to>
      <xdr:col>14</xdr:col>
      <xdr:colOff>28575</xdr:colOff>
      <xdr:row>98</xdr:row>
      <xdr:rowOff>14300</xdr:rowOff>
    </xdr:to>
    <xdr:cxnSp macro="">
      <xdr:nvCxnSpPr>
        <xdr:cNvPr id="462" name="直線コネクタ 461"/>
        <xdr:cNvCxnSpPr/>
      </xdr:nvCxnSpPr>
      <xdr:spPr>
        <a:xfrm flipV="1">
          <a:off x="8750300" y="16790312"/>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164553</xdr:rowOff>
    </xdr:from>
    <xdr:to>
      <xdr:col>12</xdr:col>
      <xdr:colOff>511175</xdr:colOff>
      <xdr:row>98</xdr:row>
      <xdr:rowOff>14300</xdr:rowOff>
    </xdr:to>
    <xdr:cxnSp macro="">
      <xdr:nvCxnSpPr>
        <xdr:cNvPr id="465" name="直線コネクタ 464"/>
        <xdr:cNvCxnSpPr/>
      </xdr:nvCxnSpPr>
      <xdr:spPr>
        <a:xfrm>
          <a:off x="7861300" y="16795203"/>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7" name="テキスト ボックス 466"/>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164553</xdr:rowOff>
    </xdr:from>
    <xdr:to>
      <xdr:col>11</xdr:col>
      <xdr:colOff>307975</xdr:colOff>
      <xdr:row>98</xdr:row>
      <xdr:rowOff>21130</xdr:rowOff>
    </xdr:to>
    <xdr:cxnSp macro="">
      <xdr:nvCxnSpPr>
        <xdr:cNvPr id="468" name="直線コネクタ 467"/>
        <xdr:cNvCxnSpPr/>
      </xdr:nvCxnSpPr>
      <xdr:spPr>
        <a:xfrm flipV="1">
          <a:off x="6972300" y="16795203"/>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70" name="テキスト ボックス 46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72" name="テキスト ボックス 47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122389</xdr:rowOff>
    </xdr:from>
    <xdr:to>
      <xdr:col>15</xdr:col>
      <xdr:colOff>231775</xdr:colOff>
      <xdr:row>98</xdr:row>
      <xdr:rowOff>52539</xdr:rowOff>
    </xdr:to>
    <xdr:sp macro="" textlink="">
      <xdr:nvSpPr>
        <xdr:cNvPr id="478" name="円/楕円 477"/>
        <xdr:cNvSpPr/>
      </xdr:nvSpPr>
      <xdr:spPr>
        <a:xfrm>
          <a:off x="104267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37316</xdr:rowOff>
    </xdr:from>
    <xdr:ext cx="534377" cy="259045"/>
    <xdr:sp macro="" textlink="">
      <xdr:nvSpPr>
        <xdr:cNvPr id="479" name="土木費該当値テキスト"/>
        <xdr:cNvSpPr txBox="1"/>
      </xdr:nvSpPr>
      <xdr:spPr>
        <a:xfrm>
          <a:off x="10528300" y="166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108862</xdr:rowOff>
    </xdr:from>
    <xdr:to>
      <xdr:col>14</xdr:col>
      <xdr:colOff>79375</xdr:colOff>
      <xdr:row>98</xdr:row>
      <xdr:rowOff>39012</xdr:rowOff>
    </xdr:to>
    <xdr:sp macro="" textlink="">
      <xdr:nvSpPr>
        <xdr:cNvPr id="480" name="円/楕円 479"/>
        <xdr:cNvSpPr/>
      </xdr:nvSpPr>
      <xdr:spPr>
        <a:xfrm>
          <a:off x="9588500" y="167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30139</xdr:rowOff>
    </xdr:from>
    <xdr:ext cx="534377" cy="259045"/>
    <xdr:sp macro="" textlink="">
      <xdr:nvSpPr>
        <xdr:cNvPr id="481" name="テキスト ボックス 480"/>
        <xdr:cNvSpPr txBox="1"/>
      </xdr:nvSpPr>
      <xdr:spPr>
        <a:xfrm>
          <a:off x="9372111" y="168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134950</xdr:rowOff>
    </xdr:from>
    <xdr:to>
      <xdr:col>12</xdr:col>
      <xdr:colOff>561975</xdr:colOff>
      <xdr:row>98</xdr:row>
      <xdr:rowOff>65100</xdr:rowOff>
    </xdr:to>
    <xdr:sp macro="" textlink="">
      <xdr:nvSpPr>
        <xdr:cNvPr id="482" name="円/楕円 481"/>
        <xdr:cNvSpPr/>
      </xdr:nvSpPr>
      <xdr:spPr>
        <a:xfrm>
          <a:off x="8699500" y="167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56227</xdr:rowOff>
    </xdr:from>
    <xdr:ext cx="534377" cy="259045"/>
    <xdr:sp macro="" textlink="">
      <xdr:nvSpPr>
        <xdr:cNvPr id="483" name="テキスト ボックス 482"/>
        <xdr:cNvSpPr txBox="1"/>
      </xdr:nvSpPr>
      <xdr:spPr>
        <a:xfrm>
          <a:off x="8483111" y="168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113753</xdr:rowOff>
    </xdr:from>
    <xdr:to>
      <xdr:col>11</xdr:col>
      <xdr:colOff>358775</xdr:colOff>
      <xdr:row>98</xdr:row>
      <xdr:rowOff>43903</xdr:rowOff>
    </xdr:to>
    <xdr:sp macro="" textlink="">
      <xdr:nvSpPr>
        <xdr:cNvPr id="484" name="円/楕円 483"/>
        <xdr:cNvSpPr/>
      </xdr:nvSpPr>
      <xdr:spPr>
        <a:xfrm>
          <a:off x="7810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35030</xdr:rowOff>
    </xdr:from>
    <xdr:ext cx="534377" cy="259045"/>
    <xdr:sp macro="" textlink="">
      <xdr:nvSpPr>
        <xdr:cNvPr id="485" name="テキスト ボックス 484"/>
        <xdr:cNvSpPr txBox="1"/>
      </xdr:nvSpPr>
      <xdr:spPr>
        <a:xfrm>
          <a:off x="7594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141780</xdr:rowOff>
    </xdr:from>
    <xdr:to>
      <xdr:col>10</xdr:col>
      <xdr:colOff>155575</xdr:colOff>
      <xdr:row>98</xdr:row>
      <xdr:rowOff>71930</xdr:rowOff>
    </xdr:to>
    <xdr:sp macro="" textlink="">
      <xdr:nvSpPr>
        <xdr:cNvPr id="486" name="円/楕円 485"/>
        <xdr:cNvSpPr/>
      </xdr:nvSpPr>
      <xdr:spPr>
        <a:xfrm>
          <a:off x="6921500" y="167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63057</xdr:rowOff>
    </xdr:from>
    <xdr:ext cx="534377" cy="259045"/>
    <xdr:sp macro="" textlink="">
      <xdr:nvSpPr>
        <xdr:cNvPr id="487" name="テキスト ボックス 486"/>
        <xdr:cNvSpPr txBox="1"/>
      </xdr:nvSpPr>
      <xdr:spPr>
        <a:xfrm>
          <a:off x="6705111" y="16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144135</xdr:rowOff>
    </xdr:from>
    <xdr:to>
      <xdr:col>23</xdr:col>
      <xdr:colOff>517525</xdr:colOff>
      <xdr:row>37</xdr:row>
      <xdr:rowOff>49677</xdr:rowOff>
    </xdr:to>
    <xdr:cxnSp macro="">
      <xdr:nvCxnSpPr>
        <xdr:cNvPr id="515" name="直線コネクタ 514"/>
        <xdr:cNvCxnSpPr/>
      </xdr:nvCxnSpPr>
      <xdr:spPr>
        <a:xfrm flipV="1">
          <a:off x="15481300" y="6316335"/>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49677</xdr:rowOff>
    </xdr:from>
    <xdr:to>
      <xdr:col>22</xdr:col>
      <xdr:colOff>365125</xdr:colOff>
      <xdr:row>37</xdr:row>
      <xdr:rowOff>124909</xdr:rowOff>
    </xdr:to>
    <xdr:cxnSp macro="">
      <xdr:nvCxnSpPr>
        <xdr:cNvPr id="518" name="直線コネクタ 517"/>
        <xdr:cNvCxnSpPr/>
      </xdr:nvCxnSpPr>
      <xdr:spPr>
        <a:xfrm flipV="1">
          <a:off x="14592300" y="6393327"/>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124909</xdr:rowOff>
    </xdr:from>
    <xdr:to>
      <xdr:col>21</xdr:col>
      <xdr:colOff>161925</xdr:colOff>
      <xdr:row>37</xdr:row>
      <xdr:rowOff>128110</xdr:rowOff>
    </xdr:to>
    <xdr:cxnSp macro="">
      <xdr:nvCxnSpPr>
        <xdr:cNvPr id="521" name="直線コネクタ 520"/>
        <xdr:cNvCxnSpPr/>
      </xdr:nvCxnSpPr>
      <xdr:spPr>
        <a:xfrm flipV="1">
          <a:off x="13703300" y="646855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14089</xdr:rowOff>
    </xdr:from>
    <xdr:ext cx="534377" cy="259045"/>
    <xdr:sp macro="" textlink="">
      <xdr:nvSpPr>
        <xdr:cNvPr id="523" name="テキスト ボックス 522"/>
        <xdr:cNvSpPr txBox="1"/>
      </xdr:nvSpPr>
      <xdr:spPr>
        <a:xfrm>
          <a:off x="14325111" y="61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128110</xdr:rowOff>
    </xdr:from>
    <xdr:to>
      <xdr:col>19</xdr:col>
      <xdr:colOff>644525</xdr:colOff>
      <xdr:row>37</xdr:row>
      <xdr:rowOff>149004</xdr:rowOff>
    </xdr:to>
    <xdr:cxnSp macro="">
      <xdr:nvCxnSpPr>
        <xdr:cNvPr id="524" name="直線コネクタ 523"/>
        <xdr:cNvCxnSpPr/>
      </xdr:nvCxnSpPr>
      <xdr:spPr>
        <a:xfrm flipV="1">
          <a:off x="12814300" y="6471760"/>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93335</xdr:rowOff>
    </xdr:from>
    <xdr:to>
      <xdr:col>23</xdr:col>
      <xdr:colOff>568325</xdr:colOff>
      <xdr:row>37</xdr:row>
      <xdr:rowOff>23485</xdr:rowOff>
    </xdr:to>
    <xdr:sp macro="" textlink="">
      <xdr:nvSpPr>
        <xdr:cNvPr id="534" name="円/楕円 533"/>
        <xdr:cNvSpPr/>
      </xdr:nvSpPr>
      <xdr:spPr>
        <a:xfrm>
          <a:off x="16268700" y="62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116212</xdr:rowOff>
    </xdr:from>
    <xdr:ext cx="534377" cy="259045"/>
    <xdr:sp macro="" textlink="">
      <xdr:nvSpPr>
        <xdr:cNvPr id="535" name="消防費該当値テキスト"/>
        <xdr:cNvSpPr txBox="1"/>
      </xdr:nvSpPr>
      <xdr:spPr>
        <a:xfrm>
          <a:off x="16370300" y="61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170327</xdr:rowOff>
    </xdr:from>
    <xdr:to>
      <xdr:col>22</xdr:col>
      <xdr:colOff>415925</xdr:colOff>
      <xdr:row>37</xdr:row>
      <xdr:rowOff>100477</xdr:rowOff>
    </xdr:to>
    <xdr:sp macro="" textlink="">
      <xdr:nvSpPr>
        <xdr:cNvPr id="536" name="円/楕円 535"/>
        <xdr:cNvSpPr/>
      </xdr:nvSpPr>
      <xdr:spPr>
        <a:xfrm>
          <a:off x="15430500" y="63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91604</xdr:rowOff>
    </xdr:from>
    <xdr:ext cx="534377" cy="259045"/>
    <xdr:sp macro="" textlink="">
      <xdr:nvSpPr>
        <xdr:cNvPr id="537" name="テキスト ボックス 536"/>
        <xdr:cNvSpPr txBox="1"/>
      </xdr:nvSpPr>
      <xdr:spPr>
        <a:xfrm>
          <a:off x="15214111" y="64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74109</xdr:rowOff>
    </xdr:from>
    <xdr:to>
      <xdr:col>21</xdr:col>
      <xdr:colOff>212725</xdr:colOff>
      <xdr:row>38</xdr:row>
      <xdr:rowOff>4259</xdr:rowOff>
    </xdr:to>
    <xdr:sp macro="" textlink="">
      <xdr:nvSpPr>
        <xdr:cNvPr id="538" name="円/楕円 537"/>
        <xdr:cNvSpPr/>
      </xdr:nvSpPr>
      <xdr:spPr>
        <a:xfrm>
          <a:off x="14541500" y="64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166836</xdr:rowOff>
    </xdr:from>
    <xdr:ext cx="534377" cy="259045"/>
    <xdr:sp macro="" textlink="">
      <xdr:nvSpPr>
        <xdr:cNvPr id="539" name="テキスト ボックス 538"/>
        <xdr:cNvSpPr txBox="1"/>
      </xdr:nvSpPr>
      <xdr:spPr>
        <a:xfrm>
          <a:off x="14325111" y="65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77310</xdr:rowOff>
    </xdr:from>
    <xdr:to>
      <xdr:col>20</xdr:col>
      <xdr:colOff>9525</xdr:colOff>
      <xdr:row>38</xdr:row>
      <xdr:rowOff>7460</xdr:rowOff>
    </xdr:to>
    <xdr:sp macro="" textlink="">
      <xdr:nvSpPr>
        <xdr:cNvPr id="540" name="円/楕円 539"/>
        <xdr:cNvSpPr/>
      </xdr:nvSpPr>
      <xdr:spPr>
        <a:xfrm>
          <a:off x="13652500" y="64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170037</xdr:rowOff>
    </xdr:from>
    <xdr:ext cx="534377" cy="259045"/>
    <xdr:sp macro="" textlink="">
      <xdr:nvSpPr>
        <xdr:cNvPr id="541" name="テキスト ボックス 540"/>
        <xdr:cNvSpPr txBox="1"/>
      </xdr:nvSpPr>
      <xdr:spPr>
        <a:xfrm>
          <a:off x="13436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98204</xdr:rowOff>
    </xdr:from>
    <xdr:to>
      <xdr:col>18</xdr:col>
      <xdr:colOff>492125</xdr:colOff>
      <xdr:row>38</xdr:row>
      <xdr:rowOff>28354</xdr:rowOff>
    </xdr:to>
    <xdr:sp macro="" textlink="">
      <xdr:nvSpPr>
        <xdr:cNvPr id="542" name="円/楕円 541"/>
        <xdr:cNvSpPr/>
      </xdr:nvSpPr>
      <xdr:spPr>
        <a:xfrm>
          <a:off x="12763500" y="64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44881</xdr:rowOff>
    </xdr:from>
    <xdr:ext cx="534377" cy="259045"/>
    <xdr:sp macro="" textlink="">
      <xdr:nvSpPr>
        <xdr:cNvPr id="543" name="テキスト ボックス 542"/>
        <xdr:cNvSpPr txBox="1"/>
      </xdr:nvSpPr>
      <xdr:spPr>
        <a:xfrm>
          <a:off x="12547111" y="62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120090</xdr:rowOff>
    </xdr:from>
    <xdr:to>
      <xdr:col>23</xdr:col>
      <xdr:colOff>517525</xdr:colOff>
      <xdr:row>57</xdr:row>
      <xdr:rowOff>123620</xdr:rowOff>
    </xdr:to>
    <xdr:cxnSp macro="">
      <xdr:nvCxnSpPr>
        <xdr:cNvPr id="570" name="直線コネクタ 569"/>
        <xdr:cNvCxnSpPr/>
      </xdr:nvCxnSpPr>
      <xdr:spPr>
        <a:xfrm>
          <a:off x="15481300" y="9892740"/>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81681</xdr:rowOff>
    </xdr:from>
    <xdr:to>
      <xdr:col>22</xdr:col>
      <xdr:colOff>365125</xdr:colOff>
      <xdr:row>57</xdr:row>
      <xdr:rowOff>120090</xdr:rowOff>
    </xdr:to>
    <xdr:cxnSp macro="">
      <xdr:nvCxnSpPr>
        <xdr:cNvPr id="573" name="直線コネクタ 572"/>
        <xdr:cNvCxnSpPr/>
      </xdr:nvCxnSpPr>
      <xdr:spPr>
        <a:xfrm>
          <a:off x="14592300" y="9854331"/>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81681</xdr:rowOff>
    </xdr:from>
    <xdr:to>
      <xdr:col>21</xdr:col>
      <xdr:colOff>161925</xdr:colOff>
      <xdr:row>57</xdr:row>
      <xdr:rowOff>100527</xdr:rowOff>
    </xdr:to>
    <xdr:cxnSp macro="">
      <xdr:nvCxnSpPr>
        <xdr:cNvPr id="576" name="直線コネクタ 575"/>
        <xdr:cNvCxnSpPr/>
      </xdr:nvCxnSpPr>
      <xdr:spPr>
        <a:xfrm flipV="1">
          <a:off x="13703300" y="9854331"/>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8" name="テキスト ボックス 577"/>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18140</xdr:rowOff>
    </xdr:from>
    <xdr:to>
      <xdr:col>19</xdr:col>
      <xdr:colOff>644525</xdr:colOff>
      <xdr:row>57</xdr:row>
      <xdr:rowOff>100527</xdr:rowOff>
    </xdr:to>
    <xdr:cxnSp macro="">
      <xdr:nvCxnSpPr>
        <xdr:cNvPr id="579" name="直線コネクタ 578"/>
        <xdr:cNvCxnSpPr/>
      </xdr:nvCxnSpPr>
      <xdr:spPr>
        <a:xfrm>
          <a:off x="12814300" y="9790790"/>
          <a:ext cx="8890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3" name="テキスト ボックス 582"/>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72820</xdr:rowOff>
    </xdr:from>
    <xdr:to>
      <xdr:col>23</xdr:col>
      <xdr:colOff>568325</xdr:colOff>
      <xdr:row>58</xdr:row>
      <xdr:rowOff>2970</xdr:rowOff>
    </xdr:to>
    <xdr:sp macro="" textlink="">
      <xdr:nvSpPr>
        <xdr:cNvPr id="589" name="円/楕円 588"/>
        <xdr:cNvSpPr/>
      </xdr:nvSpPr>
      <xdr:spPr>
        <a:xfrm>
          <a:off x="16268700" y="98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159197</xdr:rowOff>
    </xdr:from>
    <xdr:ext cx="534377" cy="259045"/>
    <xdr:sp macro="" textlink="">
      <xdr:nvSpPr>
        <xdr:cNvPr id="590" name="教育費該当値テキスト"/>
        <xdr:cNvSpPr txBox="1"/>
      </xdr:nvSpPr>
      <xdr:spPr>
        <a:xfrm>
          <a:off x="16370300" y="97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69290</xdr:rowOff>
    </xdr:from>
    <xdr:to>
      <xdr:col>22</xdr:col>
      <xdr:colOff>415925</xdr:colOff>
      <xdr:row>57</xdr:row>
      <xdr:rowOff>170890</xdr:rowOff>
    </xdr:to>
    <xdr:sp macro="" textlink="">
      <xdr:nvSpPr>
        <xdr:cNvPr id="591" name="円/楕円 590"/>
        <xdr:cNvSpPr/>
      </xdr:nvSpPr>
      <xdr:spPr>
        <a:xfrm>
          <a:off x="15430500" y="98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162017</xdr:rowOff>
    </xdr:from>
    <xdr:ext cx="534377" cy="259045"/>
    <xdr:sp macro="" textlink="">
      <xdr:nvSpPr>
        <xdr:cNvPr id="592" name="テキスト ボックス 591"/>
        <xdr:cNvSpPr txBox="1"/>
      </xdr:nvSpPr>
      <xdr:spPr>
        <a:xfrm>
          <a:off x="15214111" y="99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30881</xdr:rowOff>
    </xdr:from>
    <xdr:to>
      <xdr:col>21</xdr:col>
      <xdr:colOff>212725</xdr:colOff>
      <xdr:row>57</xdr:row>
      <xdr:rowOff>132481</xdr:rowOff>
    </xdr:to>
    <xdr:sp macro="" textlink="">
      <xdr:nvSpPr>
        <xdr:cNvPr id="593" name="円/楕円 592"/>
        <xdr:cNvSpPr/>
      </xdr:nvSpPr>
      <xdr:spPr>
        <a:xfrm>
          <a:off x="14541500" y="98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123608</xdr:rowOff>
    </xdr:from>
    <xdr:ext cx="534377" cy="259045"/>
    <xdr:sp macro="" textlink="">
      <xdr:nvSpPr>
        <xdr:cNvPr id="594" name="テキスト ボックス 593"/>
        <xdr:cNvSpPr txBox="1"/>
      </xdr:nvSpPr>
      <xdr:spPr>
        <a:xfrm>
          <a:off x="14325111" y="98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49727</xdr:rowOff>
    </xdr:from>
    <xdr:to>
      <xdr:col>20</xdr:col>
      <xdr:colOff>9525</xdr:colOff>
      <xdr:row>57</xdr:row>
      <xdr:rowOff>151327</xdr:rowOff>
    </xdr:to>
    <xdr:sp macro="" textlink="">
      <xdr:nvSpPr>
        <xdr:cNvPr id="595" name="円/楕円 594"/>
        <xdr:cNvSpPr/>
      </xdr:nvSpPr>
      <xdr:spPr>
        <a:xfrm>
          <a:off x="13652500" y="9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142454</xdr:rowOff>
    </xdr:from>
    <xdr:ext cx="534377" cy="259045"/>
    <xdr:sp macro="" textlink="">
      <xdr:nvSpPr>
        <xdr:cNvPr id="596" name="テキスト ボックス 595"/>
        <xdr:cNvSpPr txBox="1"/>
      </xdr:nvSpPr>
      <xdr:spPr>
        <a:xfrm>
          <a:off x="13436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138790</xdr:rowOff>
    </xdr:from>
    <xdr:to>
      <xdr:col>18</xdr:col>
      <xdr:colOff>492125</xdr:colOff>
      <xdr:row>57</xdr:row>
      <xdr:rowOff>68940</xdr:rowOff>
    </xdr:to>
    <xdr:sp macro="" textlink="">
      <xdr:nvSpPr>
        <xdr:cNvPr id="597" name="円/楕円 596"/>
        <xdr:cNvSpPr/>
      </xdr:nvSpPr>
      <xdr:spPr>
        <a:xfrm>
          <a:off x="12763500" y="97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85467</xdr:rowOff>
    </xdr:from>
    <xdr:ext cx="534377" cy="259045"/>
    <xdr:sp macro="" textlink="">
      <xdr:nvSpPr>
        <xdr:cNvPr id="598" name="テキスト ボックス 597"/>
        <xdr:cNvSpPr txBox="1"/>
      </xdr:nvSpPr>
      <xdr:spPr>
        <a:xfrm>
          <a:off x="12547111" y="951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19545</xdr:rowOff>
    </xdr:from>
    <xdr:to>
      <xdr:col>23</xdr:col>
      <xdr:colOff>517525</xdr:colOff>
      <xdr:row>79</xdr:row>
      <xdr:rowOff>44450</xdr:rowOff>
    </xdr:to>
    <xdr:cxnSp macro="">
      <xdr:nvCxnSpPr>
        <xdr:cNvPr id="627" name="直線コネクタ 626"/>
        <xdr:cNvCxnSpPr/>
      </xdr:nvCxnSpPr>
      <xdr:spPr>
        <a:xfrm flipV="1">
          <a:off x="15481300" y="13564095"/>
          <a:ext cx="8382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365125</xdr:colOff>
      <xdr:row>79</xdr:row>
      <xdr:rowOff>44450</xdr:rowOff>
    </xdr:to>
    <xdr:cxnSp macro="">
      <xdr:nvCxnSpPr>
        <xdr:cNvPr id="630" name="直線コネクタ 629"/>
        <xdr:cNvCxnSpPr/>
      </xdr:nvCxnSpPr>
      <xdr:spPr>
        <a:xfrm>
          <a:off x="14592300" y="13573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19138</xdr:rowOff>
    </xdr:from>
    <xdr:to>
      <xdr:col>21</xdr:col>
      <xdr:colOff>161925</xdr:colOff>
      <xdr:row>79</xdr:row>
      <xdr:rowOff>28575</xdr:rowOff>
    </xdr:to>
    <xdr:cxnSp macro="">
      <xdr:nvCxnSpPr>
        <xdr:cNvPr id="633" name="直線コネクタ 632"/>
        <xdr:cNvCxnSpPr/>
      </xdr:nvCxnSpPr>
      <xdr:spPr>
        <a:xfrm>
          <a:off x="13703300" y="1356368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52188</xdr:rowOff>
    </xdr:from>
    <xdr:ext cx="469744" cy="259045"/>
    <xdr:sp macro="" textlink="">
      <xdr:nvSpPr>
        <xdr:cNvPr id="635" name="テキスト ボックス 634"/>
        <xdr:cNvSpPr txBox="1"/>
      </xdr:nvSpPr>
      <xdr:spPr>
        <a:xfrm>
          <a:off x="14357427"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19138</xdr:rowOff>
    </xdr:from>
    <xdr:to>
      <xdr:col>19</xdr:col>
      <xdr:colOff>644525</xdr:colOff>
      <xdr:row>79</xdr:row>
      <xdr:rowOff>35573</xdr:rowOff>
    </xdr:to>
    <xdr:cxnSp macro="">
      <xdr:nvCxnSpPr>
        <xdr:cNvPr id="636" name="直線コネクタ 635"/>
        <xdr:cNvCxnSpPr/>
      </xdr:nvCxnSpPr>
      <xdr:spPr>
        <a:xfrm flipV="1">
          <a:off x="12814300" y="1356368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39767</xdr:rowOff>
    </xdr:from>
    <xdr:ext cx="469744" cy="259045"/>
    <xdr:sp macro="" textlink="">
      <xdr:nvSpPr>
        <xdr:cNvPr id="638" name="テキスト ボックス 637"/>
        <xdr:cNvSpPr txBox="1"/>
      </xdr:nvSpPr>
      <xdr:spPr>
        <a:xfrm>
          <a:off x="13468427"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140195</xdr:rowOff>
    </xdr:from>
    <xdr:to>
      <xdr:col>23</xdr:col>
      <xdr:colOff>568325</xdr:colOff>
      <xdr:row>79</xdr:row>
      <xdr:rowOff>70345</xdr:rowOff>
    </xdr:to>
    <xdr:sp macro="" textlink="">
      <xdr:nvSpPr>
        <xdr:cNvPr id="646" name="円/楕円 645"/>
        <xdr:cNvSpPr/>
      </xdr:nvSpPr>
      <xdr:spPr>
        <a:xfrm>
          <a:off x="162687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55122</xdr:rowOff>
    </xdr:from>
    <xdr:ext cx="469744" cy="259045"/>
    <xdr:sp macro="" textlink="">
      <xdr:nvSpPr>
        <xdr:cNvPr id="647" name="災害復旧費該当値テキスト"/>
        <xdr:cNvSpPr txBox="1"/>
      </xdr:nvSpPr>
      <xdr:spPr>
        <a:xfrm>
          <a:off x="16370300" y="134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149225</xdr:rowOff>
    </xdr:from>
    <xdr:to>
      <xdr:col>21</xdr:col>
      <xdr:colOff>212725</xdr:colOff>
      <xdr:row>79</xdr:row>
      <xdr:rowOff>79375</xdr:rowOff>
    </xdr:to>
    <xdr:sp macro="" textlink="">
      <xdr:nvSpPr>
        <xdr:cNvPr id="650" name="円/楕円 649"/>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70502</xdr:rowOff>
    </xdr:from>
    <xdr:ext cx="469744" cy="259045"/>
    <xdr:sp macro="" textlink="">
      <xdr:nvSpPr>
        <xdr:cNvPr id="651" name="テキスト ボックス 650"/>
        <xdr:cNvSpPr txBox="1"/>
      </xdr:nvSpPr>
      <xdr:spPr>
        <a:xfrm>
          <a:off x="14357427"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139788</xdr:rowOff>
    </xdr:from>
    <xdr:to>
      <xdr:col>20</xdr:col>
      <xdr:colOff>9525</xdr:colOff>
      <xdr:row>79</xdr:row>
      <xdr:rowOff>69938</xdr:rowOff>
    </xdr:to>
    <xdr:sp macro="" textlink="">
      <xdr:nvSpPr>
        <xdr:cNvPr id="652" name="円/楕円 651"/>
        <xdr:cNvSpPr/>
      </xdr:nvSpPr>
      <xdr:spPr>
        <a:xfrm>
          <a:off x="13652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61065</xdr:rowOff>
    </xdr:from>
    <xdr:ext cx="469744" cy="259045"/>
    <xdr:sp macro="" textlink="">
      <xdr:nvSpPr>
        <xdr:cNvPr id="653" name="テキスト ボックス 652"/>
        <xdr:cNvSpPr txBox="1"/>
      </xdr:nvSpPr>
      <xdr:spPr>
        <a:xfrm>
          <a:off x="13468427"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156223</xdr:rowOff>
    </xdr:from>
    <xdr:to>
      <xdr:col>18</xdr:col>
      <xdr:colOff>492125</xdr:colOff>
      <xdr:row>79</xdr:row>
      <xdr:rowOff>86373</xdr:rowOff>
    </xdr:to>
    <xdr:sp macro="" textlink="">
      <xdr:nvSpPr>
        <xdr:cNvPr id="654" name="円/楕円 653"/>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77500</xdr:rowOff>
    </xdr:from>
    <xdr:ext cx="378565" cy="259045"/>
    <xdr:sp macro="" textlink="">
      <xdr:nvSpPr>
        <xdr:cNvPr id="655" name="テキスト ボックス 654"/>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78076</xdr:rowOff>
    </xdr:from>
    <xdr:to>
      <xdr:col>23</xdr:col>
      <xdr:colOff>517525</xdr:colOff>
      <xdr:row>96</xdr:row>
      <xdr:rowOff>102307</xdr:rowOff>
    </xdr:to>
    <xdr:cxnSp macro="">
      <xdr:nvCxnSpPr>
        <xdr:cNvPr id="680" name="直線コネクタ 679"/>
        <xdr:cNvCxnSpPr/>
      </xdr:nvCxnSpPr>
      <xdr:spPr>
        <a:xfrm flipV="1">
          <a:off x="15481300" y="1653727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97255</xdr:rowOff>
    </xdr:from>
    <xdr:to>
      <xdr:col>22</xdr:col>
      <xdr:colOff>365125</xdr:colOff>
      <xdr:row>96</xdr:row>
      <xdr:rowOff>102307</xdr:rowOff>
    </xdr:to>
    <xdr:cxnSp macro="">
      <xdr:nvCxnSpPr>
        <xdr:cNvPr id="683" name="直線コネクタ 682"/>
        <xdr:cNvCxnSpPr/>
      </xdr:nvCxnSpPr>
      <xdr:spPr>
        <a:xfrm>
          <a:off x="14592300" y="1655645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97255</xdr:rowOff>
    </xdr:from>
    <xdr:to>
      <xdr:col>21</xdr:col>
      <xdr:colOff>161925</xdr:colOff>
      <xdr:row>96</xdr:row>
      <xdr:rowOff>97580</xdr:rowOff>
    </xdr:to>
    <xdr:cxnSp macro="">
      <xdr:nvCxnSpPr>
        <xdr:cNvPr id="686" name="直線コネクタ 685"/>
        <xdr:cNvCxnSpPr/>
      </xdr:nvCxnSpPr>
      <xdr:spPr>
        <a:xfrm flipV="1">
          <a:off x="13703300" y="16556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96786</xdr:rowOff>
    </xdr:from>
    <xdr:to>
      <xdr:col>19</xdr:col>
      <xdr:colOff>644525</xdr:colOff>
      <xdr:row>96</xdr:row>
      <xdr:rowOff>97580</xdr:rowOff>
    </xdr:to>
    <xdr:cxnSp macro="">
      <xdr:nvCxnSpPr>
        <xdr:cNvPr id="689" name="直線コネクタ 688"/>
        <xdr:cNvCxnSpPr/>
      </xdr:nvCxnSpPr>
      <xdr:spPr>
        <a:xfrm>
          <a:off x="12814300" y="16555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3" name="テキスト ボックス 692"/>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27276</xdr:rowOff>
    </xdr:from>
    <xdr:to>
      <xdr:col>23</xdr:col>
      <xdr:colOff>568325</xdr:colOff>
      <xdr:row>96</xdr:row>
      <xdr:rowOff>128876</xdr:rowOff>
    </xdr:to>
    <xdr:sp macro="" textlink="">
      <xdr:nvSpPr>
        <xdr:cNvPr id="699" name="円/楕円 698"/>
        <xdr:cNvSpPr/>
      </xdr:nvSpPr>
      <xdr:spPr>
        <a:xfrm>
          <a:off x="16268700" y="164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5703</xdr:rowOff>
    </xdr:from>
    <xdr:ext cx="534377" cy="259045"/>
    <xdr:sp macro="" textlink="">
      <xdr:nvSpPr>
        <xdr:cNvPr id="700" name="公債費該当値テキスト"/>
        <xdr:cNvSpPr txBox="1"/>
      </xdr:nvSpPr>
      <xdr:spPr>
        <a:xfrm>
          <a:off x="16370300" y="16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51507</xdr:rowOff>
    </xdr:from>
    <xdr:to>
      <xdr:col>22</xdr:col>
      <xdr:colOff>415925</xdr:colOff>
      <xdr:row>96</xdr:row>
      <xdr:rowOff>153107</xdr:rowOff>
    </xdr:to>
    <xdr:sp macro="" textlink="">
      <xdr:nvSpPr>
        <xdr:cNvPr id="701" name="円/楕円 700"/>
        <xdr:cNvSpPr/>
      </xdr:nvSpPr>
      <xdr:spPr>
        <a:xfrm>
          <a:off x="15430500" y="165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144234</xdr:rowOff>
    </xdr:from>
    <xdr:ext cx="534377" cy="259045"/>
    <xdr:sp macro="" textlink="">
      <xdr:nvSpPr>
        <xdr:cNvPr id="702" name="テキスト ボックス 701"/>
        <xdr:cNvSpPr txBox="1"/>
      </xdr:nvSpPr>
      <xdr:spPr>
        <a:xfrm>
          <a:off x="15214111" y="166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46455</xdr:rowOff>
    </xdr:from>
    <xdr:to>
      <xdr:col>21</xdr:col>
      <xdr:colOff>212725</xdr:colOff>
      <xdr:row>96</xdr:row>
      <xdr:rowOff>148055</xdr:rowOff>
    </xdr:to>
    <xdr:sp macro="" textlink="">
      <xdr:nvSpPr>
        <xdr:cNvPr id="703" name="円/楕円 702"/>
        <xdr:cNvSpPr/>
      </xdr:nvSpPr>
      <xdr:spPr>
        <a:xfrm>
          <a:off x="14541500" y="16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139182</xdr:rowOff>
    </xdr:from>
    <xdr:ext cx="534377" cy="259045"/>
    <xdr:sp macro="" textlink="">
      <xdr:nvSpPr>
        <xdr:cNvPr id="704" name="テキスト ボックス 703"/>
        <xdr:cNvSpPr txBox="1"/>
      </xdr:nvSpPr>
      <xdr:spPr>
        <a:xfrm>
          <a:off x="14325111" y="165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46780</xdr:rowOff>
    </xdr:from>
    <xdr:to>
      <xdr:col>20</xdr:col>
      <xdr:colOff>9525</xdr:colOff>
      <xdr:row>96</xdr:row>
      <xdr:rowOff>148380</xdr:rowOff>
    </xdr:to>
    <xdr:sp macro="" textlink="">
      <xdr:nvSpPr>
        <xdr:cNvPr id="705" name="円/楕円 704"/>
        <xdr:cNvSpPr/>
      </xdr:nvSpPr>
      <xdr:spPr>
        <a:xfrm>
          <a:off x="13652500" y="16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139507</xdr:rowOff>
    </xdr:from>
    <xdr:ext cx="534377" cy="259045"/>
    <xdr:sp macro="" textlink="">
      <xdr:nvSpPr>
        <xdr:cNvPr id="706" name="テキスト ボックス 705"/>
        <xdr:cNvSpPr txBox="1"/>
      </xdr:nvSpPr>
      <xdr:spPr>
        <a:xfrm>
          <a:off x="13436111"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45986</xdr:rowOff>
    </xdr:from>
    <xdr:to>
      <xdr:col>18</xdr:col>
      <xdr:colOff>492125</xdr:colOff>
      <xdr:row>96</xdr:row>
      <xdr:rowOff>147586</xdr:rowOff>
    </xdr:to>
    <xdr:sp macro="" textlink="">
      <xdr:nvSpPr>
        <xdr:cNvPr id="707" name="円/楕円 706"/>
        <xdr:cNvSpPr/>
      </xdr:nvSpPr>
      <xdr:spPr>
        <a:xfrm>
          <a:off x="12763500" y="16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138713</xdr:rowOff>
    </xdr:from>
    <xdr:ext cx="534377" cy="259045"/>
    <xdr:sp macro="" textlink="">
      <xdr:nvSpPr>
        <xdr:cNvPr id="708" name="テキスト ボックス 707"/>
        <xdr:cNvSpPr txBox="1"/>
      </xdr:nvSpPr>
      <xdr:spPr>
        <a:xfrm>
          <a:off x="12547111" y="165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総務費を除く全ての費目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並、若しくは</a:t>
          </a:r>
          <a:r>
            <a:rPr kumimoji="1" lang="ja-JP" altLang="ja-JP" sz="1100">
              <a:solidFill>
                <a:schemeClr val="dk1"/>
              </a:solidFill>
              <a:effectLst/>
              <a:latin typeface="+mn-lt"/>
              <a:ea typeface="+mn-ea"/>
              <a:cs typeface="+mn-cs"/>
            </a:rPr>
            <a:t>下回っており、コストが抑えられていると言える。</a:t>
          </a:r>
          <a:endParaRPr lang="ja-JP" altLang="ja-JP" sz="1400">
            <a:effectLst/>
          </a:endParaRPr>
        </a:p>
        <a:p>
          <a:r>
            <a:rPr kumimoji="1" lang="ja-JP" altLang="ja-JP" sz="1100">
              <a:solidFill>
                <a:schemeClr val="dk1"/>
              </a:solidFill>
              <a:effectLst/>
              <a:latin typeface="+mn-lt"/>
              <a:ea typeface="+mn-ea"/>
              <a:cs typeface="+mn-cs"/>
            </a:rPr>
            <a:t>　総務費については一人当たりのコストが</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61,818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非常に高い水準にある。これ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ふるさと納税の返礼品に係る</a:t>
          </a:r>
          <a:endParaRPr lang="ja-JP" altLang="ja-JP" sz="1400">
            <a:effectLst/>
          </a:endParaRPr>
        </a:p>
        <a:p>
          <a:r>
            <a:rPr kumimoji="1" lang="ja-JP" altLang="ja-JP" sz="1100">
              <a:solidFill>
                <a:schemeClr val="dk1"/>
              </a:solidFill>
              <a:effectLst/>
              <a:latin typeface="+mn-lt"/>
              <a:ea typeface="+mn-ea"/>
              <a:cs typeface="+mn-cs"/>
            </a:rPr>
            <a:t>歳出が大幅に増加したことによるものであるが、この経費については</a:t>
          </a:r>
          <a:r>
            <a:rPr kumimoji="1" lang="ja-JP" altLang="en-US" sz="1100">
              <a:solidFill>
                <a:schemeClr val="dk1"/>
              </a:solidFill>
              <a:effectLst/>
              <a:latin typeface="+mn-lt"/>
              <a:ea typeface="+mn-ea"/>
              <a:cs typeface="+mn-cs"/>
            </a:rPr>
            <a:t>全て受けた</a:t>
          </a:r>
          <a:r>
            <a:rPr kumimoji="1" lang="ja-JP" altLang="ja-JP" sz="1100">
              <a:solidFill>
                <a:schemeClr val="dk1"/>
              </a:solidFill>
              <a:effectLst/>
              <a:latin typeface="+mn-lt"/>
              <a:ea typeface="+mn-ea"/>
              <a:cs typeface="+mn-cs"/>
            </a:rPr>
            <a:t>寄附金の中から賄われているため、それを除いたコストは例年どおり抑えられた水準で推移している。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また、ふるさと納税についても徐々に落ち着きを見せ減少傾向にあることから、総務費については徐々に類似団体平均に近づいて行くと思われる。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0" i="0" u="none" strike="noStrike" baseline="0">
              <a:latin typeface="ＭＳ ゴシック" pitchFamily="49" charset="-128"/>
              <a:ea typeface="ＭＳ ゴシック" pitchFamily="49" charset="-128"/>
            </a:rPr>
            <a:t>　</a:t>
          </a:r>
          <a:r>
            <a:rPr lang="ja-JP" altLang="en-US" sz="1400" b="0" i="0" u="none" strike="noStrike" baseline="0" smtClean="0">
              <a:latin typeface="MS-Mincho"/>
            </a:rPr>
            <a:t>政調整基金残高は、適切な財源の確保と歳出の精査により取崩しを回避しており、また、中期的な見通しのもとに決算剰余金を中心に積立てを行い徐々に増加している。</a:t>
          </a:r>
          <a:endParaRPr lang="en-US" altLang="ja-JP" sz="1400" b="0" i="0" u="none" strike="noStrike" baseline="0" smtClean="0">
            <a:latin typeface="MS-Mincho"/>
          </a:endParaRPr>
        </a:p>
        <a:p>
          <a:pPr algn="l"/>
          <a:r>
            <a:rPr lang="ja-JP" altLang="en-US" sz="1400" b="0" i="0" u="none" strike="noStrike" baseline="0" smtClean="0">
              <a:latin typeface="MS-Mincho"/>
            </a:rPr>
            <a:t>　実質単年度収支については、町税の減少や各種交付金の減少により赤字となったが、実質収支額は前年度より減少はしたものの高い水準を維持している。</a:t>
          </a:r>
          <a:endParaRPr lang="en-US" altLang="ja-JP" sz="1400" b="0" i="0" u="none" strike="noStrike" baseline="0" smtClean="0">
            <a:latin typeface="MS-Mincho"/>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400" b="0" i="0" baseline="0">
              <a:solidFill>
                <a:schemeClr val="dk1"/>
              </a:solidFill>
              <a:effectLst/>
              <a:latin typeface="+mn-lt"/>
              <a:ea typeface="+mn-ea"/>
              <a:cs typeface="+mn-cs"/>
            </a:rPr>
            <a:t>　全会計の決算で黒字となっており</a:t>
          </a:r>
          <a:r>
            <a:rPr lang="ja-JP" altLang="en-US" sz="1400" b="0" i="0" baseline="0">
              <a:solidFill>
                <a:schemeClr val="dk1"/>
              </a:solidFill>
              <a:effectLst/>
              <a:latin typeface="+mn-lt"/>
              <a:ea typeface="+mn-ea"/>
              <a:cs typeface="+mn-cs"/>
            </a:rPr>
            <a:t>、また、標準財政規模比が高い会計が多いことから</a:t>
          </a:r>
          <a:r>
            <a:rPr lang="ja-JP" altLang="ja-JP" sz="1400" b="0" i="0" baseline="0">
              <a:solidFill>
                <a:schemeClr val="dk1"/>
              </a:solidFill>
              <a:effectLst/>
              <a:latin typeface="+mn-lt"/>
              <a:ea typeface="+mn-ea"/>
              <a:cs typeface="+mn-cs"/>
            </a:rPr>
            <a:t>健全な状態にあると考える</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今後も引き続き、歳入の確保及び全ての会計で更なるコスト削減等の推進を図り、健全な財政運営に努める。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419_&#22823;&#22810;&#21916;&#30010;_2016/&#12304;&#36001;&#25919;&#29366;&#27841;&#36039;&#26009;&#38598;&#12305;_124419_&#22823;&#22810;&#2191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33.700000000000003</v>
          </cell>
        </row>
        <row r="53">
          <cell r="N53">
            <v>54.9</v>
          </cell>
        </row>
        <row r="55">
          <cell r="G55" t="str">
            <v>類似団体内平均値</v>
          </cell>
          <cell r="N55">
            <v>27</v>
          </cell>
        </row>
        <row r="57">
          <cell r="N57">
            <v>57.2</v>
          </cell>
        </row>
        <row r="72">
          <cell r="K72" t="str">
            <v>H24</v>
          </cell>
          <cell r="L72" t="str">
            <v>H25</v>
          </cell>
          <cell r="M72" t="str">
            <v>H26</v>
          </cell>
          <cell r="N72" t="str">
            <v>H27</v>
          </cell>
          <cell r="O72" t="str">
            <v>H28</v>
          </cell>
        </row>
        <row r="73">
          <cell r="G73" t="str">
            <v>当該団体値</v>
          </cell>
          <cell r="K73">
            <v>80.599999999999994</v>
          </cell>
          <cell r="L73">
            <v>70.2</v>
          </cell>
          <cell r="M73">
            <v>64.2</v>
          </cell>
          <cell r="N73">
            <v>33.700000000000003</v>
          </cell>
          <cell r="O73">
            <v>24.9</v>
          </cell>
        </row>
        <row r="75">
          <cell r="K75">
            <v>8.3000000000000007</v>
          </cell>
          <cell r="L75">
            <v>7.5</v>
          </cell>
          <cell r="M75">
            <v>6.5</v>
          </cell>
          <cell r="N75">
            <v>5.8</v>
          </cell>
          <cell r="O75">
            <v>5.4</v>
          </cell>
        </row>
        <row r="77">
          <cell r="G77" t="str">
            <v>類似団体内平均値</v>
          </cell>
          <cell r="K77">
            <v>29.4</v>
          </cell>
          <cell r="L77">
            <v>18.899999999999999</v>
          </cell>
          <cell r="M77">
            <v>10.199999999999999</v>
          </cell>
          <cell r="N77">
            <v>27</v>
          </cell>
          <cell r="O77">
            <v>25.4</v>
          </cell>
        </row>
        <row r="79">
          <cell r="K79">
            <v>10.9</v>
          </cell>
          <cell r="L79">
            <v>10.1</v>
          </cell>
          <cell r="M79">
            <v>9.1</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6671748</v>
      </c>
      <c r="BO4" s="411"/>
      <c r="BP4" s="411"/>
      <c r="BQ4" s="411"/>
      <c r="BR4" s="411"/>
      <c r="BS4" s="411"/>
      <c r="BT4" s="411"/>
      <c r="BU4" s="412"/>
      <c r="BV4" s="410">
        <v>7455191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6380887</v>
      </c>
      <c r="BO5" s="416"/>
      <c r="BP5" s="416"/>
      <c r="BQ5" s="416"/>
      <c r="BR5" s="416"/>
      <c r="BS5" s="416"/>
      <c r="BT5" s="416"/>
      <c r="BU5" s="417"/>
      <c r="BV5" s="415">
        <v>7171257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87.5</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290861</v>
      </c>
      <c r="BO6" s="416"/>
      <c r="BP6" s="416"/>
      <c r="BQ6" s="416"/>
      <c r="BR6" s="416"/>
      <c r="BS6" s="416"/>
      <c r="BT6" s="416"/>
      <c r="BU6" s="417"/>
      <c r="BV6" s="415">
        <v>283934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81202</v>
      </c>
      <c r="BO7" s="416"/>
      <c r="BP7" s="416"/>
      <c r="BQ7" s="416"/>
      <c r="BR7" s="416"/>
      <c r="BS7" s="416"/>
      <c r="BT7" s="416"/>
      <c r="BU7" s="417"/>
      <c r="BV7" s="415">
        <v>10293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3246522</v>
      </c>
      <c r="CU7" s="416"/>
      <c r="CV7" s="416"/>
      <c r="CW7" s="416"/>
      <c r="CX7" s="416"/>
      <c r="CY7" s="416"/>
      <c r="CZ7" s="416"/>
      <c r="DA7" s="417"/>
      <c r="DB7" s="415">
        <v>3292051</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209659</v>
      </c>
      <c r="BO8" s="416"/>
      <c r="BP8" s="416"/>
      <c r="BQ8" s="416"/>
      <c r="BR8" s="416"/>
      <c r="BS8" s="416"/>
      <c r="BT8" s="416"/>
      <c r="BU8" s="417"/>
      <c r="BV8" s="415">
        <v>273641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9843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-63982</v>
      </c>
      <c r="BO9" s="416"/>
      <c r="BP9" s="416"/>
      <c r="BQ9" s="416"/>
      <c r="BR9" s="416"/>
      <c r="BS9" s="416"/>
      <c r="BT9" s="416"/>
      <c r="BU9" s="417"/>
      <c r="BV9" s="415">
        <v>-4949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11.3</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10671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40000</v>
      </c>
      <c r="BO10" s="416"/>
      <c r="BP10" s="416"/>
      <c r="BQ10" s="416"/>
      <c r="BR10" s="416"/>
      <c r="BS10" s="416"/>
      <c r="BT10" s="416"/>
      <c r="BU10" s="417"/>
      <c r="BV10" s="415">
        <v>96000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9561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9510</v>
      </c>
      <c r="S13" s="517"/>
      <c r="T13" s="517"/>
      <c r="U13" s="517"/>
      <c r="V13" s="518"/>
      <c r="W13" s="504" t="s">
        <v>124</v>
      </c>
      <c r="X13" s="428"/>
      <c r="Y13" s="428"/>
      <c r="Z13" s="428"/>
      <c r="AA13" s="428"/>
      <c r="AB13" s="429"/>
      <c r="AC13" s="391">
        <v>376</v>
      </c>
      <c r="AD13" s="392"/>
      <c r="AE13" s="392"/>
      <c r="AF13" s="392"/>
      <c r="AG13" s="393"/>
      <c r="AH13" s="391">
        <v>316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-23982</v>
      </c>
      <c r="BO13" s="416"/>
      <c r="BP13" s="416"/>
      <c r="BQ13" s="416"/>
      <c r="BR13" s="416"/>
      <c r="BS13" s="416"/>
      <c r="BT13" s="416"/>
      <c r="BU13" s="417"/>
      <c r="BV13" s="415">
        <v>91051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9747</v>
      </c>
      <c r="S14" s="517"/>
      <c r="T14" s="517"/>
      <c r="U14" s="517"/>
      <c r="V14" s="518"/>
      <c r="W14" s="519"/>
      <c r="X14" s="431"/>
      <c r="Y14" s="431"/>
      <c r="Z14" s="431"/>
      <c r="AA14" s="431"/>
      <c r="AB14" s="432"/>
      <c r="AC14" s="509">
        <v>8.8000000000000007</v>
      </c>
      <c r="AD14" s="510"/>
      <c r="AE14" s="510"/>
      <c r="AF14" s="510"/>
      <c r="AG14" s="511"/>
      <c r="AH14" s="509">
        <v>6.8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24.9</v>
      </c>
      <c r="CU14" s="488"/>
      <c r="CV14" s="488"/>
      <c r="CW14" s="488"/>
      <c r="CX14" s="488"/>
      <c r="CY14" s="488"/>
      <c r="CZ14" s="488"/>
      <c r="DA14" s="489"/>
      <c r="DB14" s="520">
        <v>33.700000000000003</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9694</v>
      </c>
      <c r="S15" s="517"/>
      <c r="T15" s="517"/>
      <c r="U15" s="517"/>
      <c r="V15" s="518"/>
      <c r="W15" s="504" t="s">
        <v>131</v>
      </c>
      <c r="X15" s="428"/>
      <c r="Y15" s="428"/>
      <c r="Z15" s="428"/>
      <c r="AA15" s="428"/>
      <c r="AB15" s="429"/>
      <c r="AC15" s="391">
        <v>1034</v>
      </c>
      <c r="AD15" s="392"/>
      <c r="AE15" s="392"/>
      <c r="AF15" s="392"/>
      <c r="AG15" s="393"/>
      <c r="AH15" s="391">
        <v>1202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1162572</v>
      </c>
      <c r="BO15" s="411"/>
      <c r="BP15" s="411"/>
      <c r="BQ15" s="411"/>
      <c r="BR15" s="411"/>
      <c r="BS15" s="411"/>
      <c r="BT15" s="411"/>
      <c r="BU15" s="412"/>
      <c r="BV15" s="410">
        <v>1181968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24.1</v>
      </c>
      <c r="AD16" s="510"/>
      <c r="AE16" s="510"/>
      <c r="AF16" s="510"/>
      <c r="AG16" s="511"/>
      <c r="AH16" s="509">
        <v>25.9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2769140</v>
      </c>
      <c r="BO16" s="416"/>
      <c r="BP16" s="416"/>
      <c r="BQ16" s="416"/>
      <c r="BR16" s="416"/>
      <c r="BS16" s="416"/>
      <c r="BT16" s="416"/>
      <c r="BU16" s="417"/>
      <c r="BV16" s="415">
        <v>2769659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2887</v>
      </c>
      <c r="AD17" s="392"/>
      <c r="AE17" s="392"/>
      <c r="AF17" s="392"/>
      <c r="AG17" s="393"/>
      <c r="AH17" s="391">
        <v>3121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1473887</v>
      </c>
      <c r="BO17" s="416"/>
      <c r="BP17" s="416"/>
      <c r="BQ17" s="416"/>
      <c r="BR17" s="416"/>
      <c r="BS17" s="416"/>
      <c r="BT17" s="416"/>
      <c r="BU17" s="417"/>
      <c r="BV17" s="415">
        <v>1496644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129.87</v>
      </c>
      <c r="M18" s="480"/>
      <c r="N18" s="480"/>
      <c r="O18" s="480"/>
      <c r="P18" s="480"/>
      <c r="Q18" s="480"/>
      <c r="R18" s="481"/>
      <c r="S18" s="481"/>
      <c r="T18" s="481"/>
      <c r="U18" s="481"/>
      <c r="V18" s="482"/>
      <c r="W18" s="496"/>
      <c r="X18" s="497"/>
      <c r="Y18" s="497"/>
      <c r="Z18" s="497"/>
      <c r="AA18" s="497"/>
      <c r="AB18" s="505"/>
      <c r="AC18" s="379">
        <v>67.2</v>
      </c>
      <c r="AD18" s="380"/>
      <c r="AE18" s="380"/>
      <c r="AF18" s="380"/>
      <c r="AG18" s="483"/>
      <c r="AH18" s="379">
        <v>67.3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2867365</v>
      </c>
      <c r="BO18" s="416"/>
      <c r="BP18" s="416"/>
      <c r="BQ18" s="416"/>
      <c r="BR18" s="416"/>
      <c r="BS18" s="416"/>
      <c r="BT18" s="416"/>
      <c r="BU18" s="417"/>
      <c r="BV18" s="415">
        <v>2888153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3787398</v>
      </c>
      <c r="BO19" s="416"/>
      <c r="BP19" s="416"/>
      <c r="BQ19" s="416"/>
      <c r="BR19" s="416"/>
      <c r="BS19" s="416"/>
      <c r="BT19" s="416"/>
      <c r="BU19" s="417"/>
      <c r="BV19" s="415">
        <v>3858652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3447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4549981</v>
      </c>
      <c r="BO23" s="416"/>
      <c r="BP23" s="416"/>
      <c r="BQ23" s="416"/>
      <c r="BR23" s="416"/>
      <c r="BS23" s="416"/>
      <c r="BT23" s="416"/>
      <c r="BU23" s="417"/>
      <c r="BV23" s="415">
        <v>4675146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5700</v>
      </c>
      <c r="R24" s="392"/>
      <c r="S24" s="392"/>
      <c r="T24" s="392"/>
      <c r="U24" s="392"/>
      <c r="V24" s="393"/>
      <c r="W24" s="457"/>
      <c r="X24" s="448"/>
      <c r="Y24" s="449"/>
      <c r="Z24" s="388" t="s">
        <v>154</v>
      </c>
      <c r="AA24" s="389"/>
      <c r="AB24" s="389"/>
      <c r="AC24" s="389"/>
      <c r="AD24" s="389"/>
      <c r="AE24" s="389"/>
      <c r="AF24" s="389"/>
      <c r="AG24" s="390"/>
      <c r="AH24" s="391">
        <v>134</v>
      </c>
      <c r="AI24" s="392"/>
      <c r="AJ24" s="392"/>
      <c r="AK24" s="392"/>
      <c r="AL24" s="393"/>
      <c r="AM24" s="391">
        <v>369304</v>
      </c>
      <c r="AN24" s="392"/>
      <c r="AO24" s="392"/>
      <c r="AP24" s="392"/>
      <c r="AQ24" s="392"/>
      <c r="AR24" s="393"/>
      <c r="AS24" s="391">
        <v>2756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4456456</v>
      </c>
      <c r="BO24" s="416"/>
      <c r="BP24" s="416"/>
      <c r="BQ24" s="416"/>
      <c r="BR24" s="416"/>
      <c r="BS24" s="416"/>
      <c r="BT24" s="416"/>
      <c r="BU24" s="417"/>
      <c r="BV24" s="415">
        <v>4534833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4610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174345</v>
      </c>
      <c r="BO25" s="411"/>
      <c r="BP25" s="411"/>
      <c r="BQ25" s="411"/>
      <c r="BR25" s="411"/>
      <c r="BS25" s="411"/>
      <c r="BT25" s="411"/>
      <c r="BU25" s="412"/>
      <c r="BV25" s="410">
        <v>247115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4020</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20835</v>
      </c>
      <c r="AN26" s="392"/>
      <c r="AO26" s="392"/>
      <c r="AP26" s="392"/>
      <c r="AQ26" s="392"/>
      <c r="AR26" s="393"/>
      <c r="AS26" s="391">
        <v>2315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2800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v>251607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2340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1137855</v>
      </c>
      <c r="BO28" s="411"/>
      <c r="BP28" s="411"/>
      <c r="BQ28" s="411"/>
      <c r="BR28" s="411"/>
      <c r="BS28" s="411"/>
      <c r="BT28" s="411"/>
      <c r="BU28" s="412"/>
      <c r="BV28" s="410">
        <v>1097855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10</v>
      </c>
      <c r="M29" s="392"/>
      <c r="N29" s="392"/>
      <c r="O29" s="392"/>
      <c r="P29" s="393"/>
      <c r="Q29" s="391">
        <v>2090</v>
      </c>
      <c r="R29" s="392"/>
      <c r="S29" s="392"/>
      <c r="T29" s="392"/>
      <c r="U29" s="392"/>
      <c r="V29" s="393"/>
      <c r="W29" s="458"/>
      <c r="X29" s="459"/>
      <c r="Y29" s="460"/>
      <c r="Z29" s="388" t="s">
        <v>170</v>
      </c>
      <c r="AA29" s="389"/>
      <c r="AB29" s="389"/>
      <c r="AC29" s="389"/>
      <c r="AD29" s="389"/>
      <c r="AE29" s="389"/>
      <c r="AF29" s="389"/>
      <c r="AG29" s="390"/>
      <c r="AH29" s="391">
        <v>134</v>
      </c>
      <c r="AI29" s="392"/>
      <c r="AJ29" s="392"/>
      <c r="AK29" s="392"/>
      <c r="AL29" s="393"/>
      <c r="AM29" s="391">
        <v>369304</v>
      </c>
      <c r="AN29" s="392"/>
      <c r="AO29" s="392"/>
      <c r="AP29" s="392"/>
      <c r="AQ29" s="392"/>
      <c r="AR29" s="393"/>
      <c r="AS29" s="391">
        <v>2756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226606</v>
      </c>
      <c r="BO29" s="416"/>
      <c r="BP29" s="416"/>
      <c r="BQ29" s="416"/>
      <c r="BR29" s="416"/>
      <c r="BS29" s="416"/>
      <c r="BT29" s="416"/>
      <c r="BU29" s="417"/>
      <c r="BV29" s="415">
        <v>176606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1467486</v>
      </c>
      <c r="BO30" s="419"/>
      <c r="BP30" s="419"/>
      <c r="BQ30" s="419"/>
      <c r="BR30" s="419"/>
      <c r="BS30" s="419"/>
      <c r="BT30" s="419"/>
      <c r="BU30" s="420"/>
      <c r="BV30" s="418">
        <v>1858798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大多喜町水道事業会計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たけゆらの里大多喜</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鉄道経営対策事業基金特別会計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大多喜町特別養護老人ホーム事業会計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夷隅郡市広域市町村圏事務組合（一般会計）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夷隅郡市広域市町村圏事務組合（外房線複線化事業特別会計）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夷隅環境衛生組合（一般会計）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南房総広域水道企業団（水道用水供給事業会計）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2">
      <c r="A34" s="22"/>
      <c r="B34" s="31"/>
      <c r="C34" s="1184" t="s">
        <v>527</v>
      </c>
      <c r="D34" s="1184"/>
      <c r="E34" s="1185"/>
      <c r="F34" s="32">
        <v>13</v>
      </c>
      <c r="G34" s="33">
        <v>13.49</v>
      </c>
      <c r="H34" s="33">
        <v>10.89</v>
      </c>
      <c r="I34" s="33">
        <v>10.62</v>
      </c>
      <c r="J34" s="34">
        <v>13.07</v>
      </c>
      <c r="K34" s="22"/>
      <c r="L34" s="22"/>
      <c r="M34" s="22"/>
      <c r="N34" s="22"/>
      <c r="O34" s="22"/>
      <c r="P34" s="22"/>
    </row>
    <row r="35" spans="1:16" ht="39" customHeight="1" x14ac:dyDescent="0.2">
      <c r="A35" s="22"/>
      <c r="B35" s="35"/>
      <c r="C35" s="1178" t="s">
        <v>528</v>
      </c>
      <c r="D35" s="1179"/>
      <c r="E35" s="1180"/>
      <c r="F35" s="36">
        <v>8.67</v>
      </c>
      <c r="G35" s="37">
        <v>7.9</v>
      </c>
      <c r="H35" s="37">
        <v>8.7200000000000006</v>
      </c>
      <c r="I35" s="37">
        <v>8.31</v>
      </c>
      <c r="J35" s="38">
        <v>6.45</v>
      </c>
      <c r="K35" s="22"/>
      <c r="L35" s="22"/>
      <c r="M35" s="22"/>
      <c r="N35" s="22"/>
      <c r="O35" s="22"/>
      <c r="P35" s="22"/>
    </row>
    <row r="36" spans="1:16" ht="39" customHeight="1" x14ac:dyDescent="0.2">
      <c r="A36" s="22"/>
      <c r="B36" s="35"/>
      <c r="C36" s="1178" t="s">
        <v>529</v>
      </c>
      <c r="D36" s="1179"/>
      <c r="E36" s="1180"/>
      <c r="F36" s="36">
        <v>8.84</v>
      </c>
      <c r="G36" s="37">
        <v>8.8699999999999992</v>
      </c>
      <c r="H36" s="37">
        <v>9.0399999999999991</v>
      </c>
      <c r="I36" s="37">
        <v>7.96</v>
      </c>
      <c r="J36" s="38">
        <v>6.09</v>
      </c>
      <c r="K36" s="22"/>
      <c r="L36" s="22"/>
      <c r="M36" s="22"/>
      <c r="N36" s="22"/>
      <c r="O36" s="22"/>
      <c r="P36" s="22"/>
    </row>
    <row r="37" spans="1:16" ht="39" customHeight="1" x14ac:dyDescent="0.2">
      <c r="A37" s="22"/>
      <c r="B37" s="35"/>
      <c r="C37" s="1178" t="s">
        <v>530</v>
      </c>
      <c r="D37" s="1179"/>
      <c r="E37" s="1180"/>
      <c r="F37" s="36">
        <v>3.83</v>
      </c>
      <c r="G37" s="37">
        <v>3.54</v>
      </c>
      <c r="H37" s="37">
        <v>2.46</v>
      </c>
      <c r="I37" s="37">
        <v>3.73</v>
      </c>
      <c r="J37" s="38">
        <v>5.57</v>
      </c>
      <c r="K37" s="22"/>
      <c r="L37" s="22"/>
      <c r="M37" s="22"/>
      <c r="N37" s="22"/>
      <c r="O37" s="22"/>
      <c r="P37" s="22"/>
    </row>
    <row r="38" spans="1:16" ht="39" customHeight="1" x14ac:dyDescent="0.2">
      <c r="A38" s="22"/>
      <c r="B38" s="35"/>
      <c r="C38" s="1178" t="s">
        <v>531</v>
      </c>
      <c r="D38" s="1179"/>
      <c r="E38" s="1180"/>
      <c r="F38" s="36">
        <v>1.8</v>
      </c>
      <c r="G38" s="37">
        <v>1.62</v>
      </c>
      <c r="H38" s="37">
        <v>2.0099999999999998</v>
      </c>
      <c r="I38" s="37">
        <v>1.43</v>
      </c>
      <c r="J38" s="38">
        <v>1.02</v>
      </c>
      <c r="K38" s="22"/>
      <c r="L38" s="22"/>
      <c r="M38" s="22"/>
      <c r="N38" s="22"/>
      <c r="O38" s="22"/>
      <c r="P38" s="22"/>
    </row>
    <row r="39" spans="1:16" ht="39" customHeight="1" x14ac:dyDescent="0.2">
      <c r="A39" s="22"/>
      <c r="B39" s="35"/>
      <c r="C39" s="1178" t="s">
        <v>532</v>
      </c>
      <c r="D39" s="1179"/>
      <c r="E39" s="1180"/>
      <c r="F39" s="36">
        <v>0</v>
      </c>
      <c r="G39" s="37">
        <v>0</v>
      </c>
      <c r="H39" s="37">
        <v>0.02</v>
      </c>
      <c r="I39" s="37">
        <v>0.11</v>
      </c>
      <c r="J39" s="38">
        <v>0</v>
      </c>
      <c r="K39" s="22"/>
      <c r="L39" s="22"/>
      <c r="M39" s="22"/>
      <c r="N39" s="22"/>
      <c r="O39" s="22"/>
      <c r="P39" s="22"/>
    </row>
    <row r="40" spans="1:16" ht="39" customHeight="1" x14ac:dyDescent="0.2">
      <c r="A40" s="22"/>
      <c r="B40" s="35"/>
      <c r="C40" s="1178" t="s">
        <v>533</v>
      </c>
      <c r="D40" s="1179"/>
      <c r="E40" s="1180"/>
      <c r="F40" s="36">
        <v>0</v>
      </c>
      <c r="G40" s="37">
        <v>0</v>
      </c>
      <c r="H40" s="37">
        <v>0</v>
      </c>
      <c r="I40" s="37">
        <v>0</v>
      </c>
      <c r="J40" s="38">
        <v>0</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5">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491</v>
      </c>
      <c r="L45" s="60">
        <v>483</v>
      </c>
      <c r="M45" s="60">
        <v>474</v>
      </c>
      <c r="N45" s="60">
        <v>454</v>
      </c>
      <c r="O45" s="61">
        <v>486</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2">
      <c r="A48" s="48"/>
      <c r="B48" s="1196"/>
      <c r="C48" s="1197"/>
      <c r="D48" s="62"/>
      <c r="E48" s="1188" t="s">
        <v>15</v>
      </c>
      <c r="F48" s="1188"/>
      <c r="G48" s="1188"/>
      <c r="H48" s="1188"/>
      <c r="I48" s="1188"/>
      <c r="J48" s="1189"/>
      <c r="K48" s="63">
        <v>27</v>
      </c>
      <c r="L48" s="64">
        <v>25</v>
      </c>
      <c r="M48" s="64">
        <v>22</v>
      </c>
      <c r="N48" s="64">
        <v>20</v>
      </c>
      <c r="O48" s="65">
        <v>21</v>
      </c>
      <c r="P48" s="48"/>
      <c r="Q48" s="48"/>
      <c r="R48" s="48"/>
      <c r="S48" s="48"/>
      <c r="T48" s="48"/>
      <c r="U48" s="48"/>
    </row>
    <row r="49" spans="1:21" ht="30.75" customHeight="1" x14ac:dyDescent="0.2">
      <c r="A49" s="48"/>
      <c r="B49" s="1196"/>
      <c r="C49" s="1197"/>
      <c r="D49" s="62"/>
      <c r="E49" s="1188" t="s">
        <v>16</v>
      </c>
      <c r="F49" s="1188"/>
      <c r="G49" s="1188"/>
      <c r="H49" s="1188"/>
      <c r="I49" s="1188"/>
      <c r="J49" s="1189"/>
      <c r="K49" s="63">
        <v>41</v>
      </c>
      <c r="L49" s="64">
        <v>39</v>
      </c>
      <c r="M49" s="64">
        <v>32</v>
      </c>
      <c r="N49" s="64">
        <v>36</v>
      </c>
      <c r="O49" s="65">
        <v>35</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344</v>
      </c>
      <c r="L52" s="64">
        <v>352</v>
      </c>
      <c r="M52" s="64">
        <v>365</v>
      </c>
      <c r="N52" s="64">
        <v>355</v>
      </c>
      <c r="O52" s="65">
        <v>380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215</v>
      </c>
      <c r="L53" s="69">
        <v>195</v>
      </c>
      <c r="M53" s="69">
        <v>163</v>
      </c>
      <c r="N53" s="69">
        <v>155</v>
      </c>
      <c r="O53" s="70">
        <v>162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521</v>
      </c>
      <c r="J40" s="79" t="s">
        <v>522</v>
      </c>
      <c r="K40" s="79" t="s">
        <v>523</v>
      </c>
      <c r="L40" s="79" t="s">
        <v>524</v>
      </c>
      <c r="M40" s="80" t="s">
        <v>525</v>
      </c>
    </row>
    <row r="41" spans="2:13" ht="27.75" customHeight="1" x14ac:dyDescent="0.2">
      <c r="B41" s="1214" t="s">
        <v>24</v>
      </c>
      <c r="C41" s="1215"/>
      <c r="D41" s="81"/>
      <c r="E41" s="1216" t="s">
        <v>25</v>
      </c>
      <c r="F41" s="1216"/>
      <c r="G41" s="1216"/>
      <c r="H41" s="1217"/>
      <c r="I41" s="82">
        <v>4883</v>
      </c>
      <c r="J41" s="83">
        <v>4816</v>
      </c>
      <c r="K41" s="83">
        <v>4720</v>
      </c>
      <c r="L41" s="83">
        <v>4675</v>
      </c>
      <c r="M41" s="84">
        <v>4550</v>
      </c>
    </row>
    <row r="42" spans="2:13" ht="27.75" customHeight="1" x14ac:dyDescent="0.2">
      <c r="B42" s="1204"/>
      <c r="C42" s="1205"/>
      <c r="D42" s="85"/>
      <c r="E42" s="1208" t="s">
        <v>26</v>
      </c>
      <c r="F42" s="1208"/>
      <c r="G42" s="1208"/>
      <c r="H42" s="1209"/>
      <c r="I42" s="86" t="s">
        <v>481</v>
      </c>
      <c r="J42" s="87" t="s">
        <v>481</v>
      </c>
      <c r="K42" s="87" t="s">
        <v>481</v>
      </c>
      <c r="L42" s="87" t="s">
        <v>481</v>
      </c>
      <c r="M42" s="88" t="s">
        <v>481</v>
      </c>
    </row>
    <row r="43" spans="2:13" ht="27.75" customHeight="1" x14ac:dyDescent="0.2">
      <c r="B43" s="1204"/>
      <c r="C43" s="1205"/>
      <c r="D43" s="85"/>
      <c r="E43" s="1208" t="s">
        <v>27</v>
      </c>
      <c r="F43" s="1208"/>
      <c r="G43" s="1208"/>
      <c r="H43" s="1209"/>
      <c r="I43" s="86">
        <v>279</v>
      </c>
      <c r="J43" s="87">
        <v>269</v>
      </c>
      <c r="K43" s="87">
        <v>255</v>
      </c>
      <c r="L43" s="87">
        <v>243</v>
      </c>
      <c r="M43" s="88">
        <v>242</v>
      </c>
    </row>
    <row r="44" spans="2:13" ht="27.75" customHeight="1" x14ac:dyDescent="0.2">
      <c r="B44" s="1204"/>
      <c r="C44" s="1205"/>
      <c r="D44" s="85"/>
      <c r="E44" s="1208" t="s">
        <v>28</v>
      </c>
      <c r="F44" s="1208"/>
      <c r="G44" s="1208"/>
      <c r="H44" s="1209"/>
      <c r="I44" s="86">
        <v>753</v>
      </c>
      <c r="J44" s="87">
        <v>709</v>
      </c>
      <c r="K44" s="87">
        <v>690</v>
      </c>
      <c r="L44" s="87">
        <v>700</v>
      </c>
      <c r="M44" s="88">
        <v>696</v>
      </c>
    </row>
    <row r="45" spans="2:13" ht="27.75" customHeight="1" x14ac:dyDescent="0.2">
      <c r="B45" s="1204"/>
      <c r="C45" s="1205"/>
      <c r="D45" s="85"/>
      <c r="E45" s="1208" t="s">
        <v>29</v>
      </c>
      <c r="F45" s="1208"/>
      <c r="G45" s="1208"/>
      <c r="H45" s="1209"/>
      <c r="I45" s="86">
        <v>2210</v>
      </c>
      <c r="J45" s="87">
        <v>2193</v>
      </c>
      <c r="K45" s="87">
        <v>2078</v>
      </c>
      <c r="L45" s="87">
        <v>1997</v>
      </c>
      <c r="M45" s="88">
        <v>1847</v>
      </c>
    </row>
    <row r="46" spans="2:13" ht="27.75" customHeight="1" x14ac:dyDescent="0.2">
      <c r="B46" s="1204"/>
      <c r="C46" s="1205"/>
      <c r="D46" s="89"/>
      <c r="E46" s="1208" t="s">
        <v>30</v>
      </c>
      <c r="F46" s="1208"/>
      <c r="G46" s="1208"/>
      <c r="H46" s="1209"/>
      <c r="I46" s="86" t="s">
        <v>481</v>
      </c>
      <c r="J46" s="87" t="s">
        <v>481</v>
      </c>
      <c r="K46" s="87" t="s">
        <v>481</v>
      </c>
      <c r="L46" s="87" t="s">
        <v>481</v>
      </c>
      <c r="M46" s="88" t="s">
        <v>481</v>
      </c>
    </row>
    <row r="47" spans="2:13" ht="27.75" customHeight="1" x14ac:dyDescent="0.2">
      <c r="B47" s="1204"/>
      <c r="C47" s="1205"/>
      <c r="D47" s="90"/>
      <c r="E47" s="1218" t="s">
        <v>31</v>
      </c>
      <c r="F47" s="1219"/>
      <c r="G47" s="1219"/>
      <c r="H47" s="1220"/>
      <c r="I47" s="86" t="s">
        <v>481</v>
      </c>
      <c r="J47" s="87" t="s">
        <v>481</v>
      </c>
      <c r="K47" s="87" t="s">
        <v>481</v>
      </c>
      <c r="L47" s="87" t="s">
        <v>481</v>
      </c>
      <c r="M47" s="88" t="s">
        <v>481</v>
      </c>
    </row>
    <row r="48" spans="2:13" ht="27.75" customHeight="1" x14ac:dyDescent="0.2">
      <c r="B48" s="1204"/>
      <c r="C48" s="1205"/>
      <c r="D48" s="85"/>
      <c r="E48" s="1208" t="s">
        <v>32</v>
      </c>
      <c r="F48" s="1208"/>
      <c r="G48" s="1208"/>
      <c r="H48" s="1209"/>
      <c r="I48" s="86" t="s">
        <v>481</v>
      </c>
      <c r="J48" s="87" t="s">
        <v>481</v>
      </c>
      <c r="K48" s="87" t="s">
        <v>481</v>
      </c>
      <c r="L48" s="87" t="s">
        <v>481</v>
      </c>
      <c r="M48" s="88" t="s">
        <v>481</v>
      </c>
    </row>
    <row r="49" spans="2:13" ht="27.75" customHeight="1" x14ac:dyDescent="0.2">
      <c r="B49" s="1206"/>
      <c r="C49" s="1207"/>
      <c r="D49" s="85"/>
      <c r="E49" s="1208" t="s">
        <v>33</v>
      </c>
      <c r="F49" s="1208"/>
      <c r="G49" s="1208"/>
      <c r="H49" s="1209"/>
      <c r="I49" s="86" t="s">
        <v>481</v>
      </c>
      <c r="J49" s="87" t="s">
        <v>481</v>
      </c>
      <c r="K49" s="87" t="s">
        <v>481</v>
      </c>
      <c r="L49" s="87" t="s">
        <v>481</v>
      </c>
      <c r="M49" s="88" t="s">
        <v>481</v>
      </c>
    </row>
    <row r="50" spans="2:13" ht="27.75" customHeight="1" x14ac:dyDescent="0.2">
      <c r="B50" s="1202" t="s">
        <v>34</v>
      </c>
      <c r="C50" s="1203"/>
      <c r="D50" s="91"/>
      <c r="E50" s="1208" t="s">
        <v>35</v>
      </c>
      <c r="F50" s="1208"/>
      <c r="G50" s="1208"/>
      <c r="H50" s="1209"/>
      <c r="I50" s="86">
        <v>1772</v>
      </c>
      <c r="J50" s="87">
        <v>1922</v>
      </c>
      <c r="K50" s="87">
        <v>1900</v>
      </c>
      <c r="L50" s="87">
        <v>2617</v>
      </c>
      <c r="M50" s="88">
        <v>2679</v>
      </c>
    </row>
    <row r="51" spans="2:13" ht="27.75" customHeight="1" x14ac:dyDescent="0.2">
      <c r="B51" s="1204"/>
      <c r="C51" s="1205"/>
      <c r="D51" s="85"/>
      <c r="E51" s="1208" t="s">
        <v>36</v>
      </c>
      <c r="F51" s="1208"/>
      <c r="G51" s="1208"/>
      <c r="H51" s="1209"/>
      <c r="I51" s="86">
        <v>111</v>
      </c>
      <c r="J51" s="87">
        <v>95</v>
      </c>
      <c r="K51" s="87">
        <v>79</v>
      </c>
      <c r="L51" s="87">
        <v>62</v>
      </c>
      <c r="M51" s="88">
        <v>45</v>
      </c>
    </row>
    <row r="52" spans="2:13" ht="27.75" customHeight="1" x14ac:dyDescent="0.2">
      <c r="B52" s="1206"/>
      <c r="C52" s="1207"/>
      <c r="D52" s="85"/>
      <c r="E52" s="1208" t="s">
        <v>37</v>
      </c>
      <c r="F52" s="1208"/>
      <c r="G52" s="1208"/>
      <c r="H52" s="1209"/>
      <c r="I52" s="86">
        <v>3878</v>
      </c>
      <c r="J52" s="87">
        <v>3921</v>
      </c>
      <c r="K52" s="87">
        <v>3935</v>
      </c>
      <c r="L52" s="87">
        <v>3941</v>
      </c>
      <c r="M52" s="88">
        <v>3891</v>
      </c>
    </row>
    <row r="53" spans="2:13" ht="27.75" customHeight="1" thickBot="1" x14ac:dyDescent="0.25">
      <c r="B53" s="1210" t="s">
        <v>38</v>
      </c>
      <c r="C53" s="1211"/>
      <c r="D53" s="92"/>
      <c r="E53" s="1212" t="s">
        <v>39</v>
      </c>
      <c r="F53" s="1212"/>
      <c r="G53" s="1212"/>
      <c r="H53" s="1213"/>
      <c r="I53" s="93">
        <v>2364</v>
      </c>
      <c r="J53" s="94">
        <v>2050</v>
      </c>
      <c r="K53" s="94">
        <v>1829</v>
      </c>
      <c r="L53" s="94">
        <v>996</v>
      </c>
      <c r="M53" s="95">
        <v>720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549</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550</v>
      </c>
      <c r="I42" s="354"/>
      <c r="J42" s="354"/>
      <c r="K42" s="354"/>
      <c r="L42" s="246"/>
      <c r="M42" s="246"/>
      <c r="N42" s="246"/>
      <c r="O42" s="246"/>
    </row>
    <row r="43" spans="2:17" ht="13.2" x14ac:dyDescent="0.2">
      <c r="B43" s="250"/>
      <c r="C43" s="246"/>
      <c r="D43" s="246"/>
      <c r="E43" s="246"/>
      <c r="F43" s="246"/>
      <c r="G43" s="1221" t="s">
        <v>559</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55"/>
      <c r="I48" s="355"/>
      <c r="J48" s="355"/>
    </row>
    <row r="49" spans="1:17" ht="13.2" x14ac:dyDescent="0.2">
      <c r="B49" s="250"/>
      <c r="C49" s="246"/>
      <c r="D49" s="246"/>
      <c r="E49" s="246"/>
      <c r="F49" s="246"/>
      <c r="G49" s="245" t="s">
        <v>551</v>
      </c>
    </row>
    <row r="50" spans="1:17" ht="13.2" x14ac:dyDescent="0.2">
      <c r="B50" s="250"/>
      <c r="C50" s="246"/>
      <c r="D50" s="246"/>
      <c r="E50" s="246"/>
      <c r="F50" s="246"/>
      <c r="G50" s="1230"/>
      <c r="H50" s="1231"/>
      <c r="I50" s="1231"/>
      <c r="J50" s="1232"/>
      <c r="K50" s="356" t="s">
        <v>521</v>
      </c>
      <c r="L50" s="356" t="s">
        <v>522</v>
      </c>
      <c r="M50" s="356" t="s">
        <v>523</v>
      </c>
      <c r="N50" s="356" t="s">
        <v>524</v>
      </c>
      <c r="O50" s="356" t="s">
        <v>525</v>
      </c>
    </row>
    <row r="51" spans="1:17" ht="13.2" x14ac:dyDescent="0.2">
      <c r="B51" s="250"/>
      <c r="C51" s="246"/>
      <c r="D51" s="246"/>
      <c r="E51" s="246"/>
      <c r="F51" s="246"/>
      <c r="G51" s="1233" t="s">
        <v>552</v>
      </c>
      <c r="H51" s="1234"/>
      <c r="I51" s="1239" t="s">
        <v>553</v>
      </c>
      <c r="J51" s="1239"/>
      <c r="K51" s="1241"/>
      <c r="L51" s="1241"/>
      <c r="M51" s="1241"/>
      <c r="N51" s="1242">
        <v>33.700000000000003</v>
      </c>
      <c r="O51" s="1241"/>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560</v>
      </c>
      <c r="J53" s="1243"/>
      <c r="K53" s="1250"/>
      <c r="L53" s="1250"/>
      <c r="M53" s="1250"/>
      <c r="N53" s="1252">
        <v>54.9</v>
      </c>
      <c r="O53" s="1250"/>
    </row>
    <row r="54" spans="1:17" ht="13.2" x14ac:dyDescent="0.2">
      <c r="A54" s="357"/>
      <c r="B54" s="250"/>
      <c r="C54" s="246"/>
      <c r="D54" s="246"/>
      <c r="E54" s="246"/>
      <c r="F54" s="246"/>
      <c r="G54" s="1237"/>
      <c r="H54" s="1238"/>
      <c r="I54" s="1243"/>
      <c r="J54" s="1243"/>
      <c r="K54" s="1251"/>
      <c r="L54" s="1251"/>
      <c r="M54" s="1251"/>
      <c r="N54" s="1251"/>
      <c r="O54" s="1251"/>
    </row>
    <row r="55" spans="1:17" ht="13.2" x14ac:dyDescent="0.2">
      <c r="A55" s="357"/>
      <c r="B55" s="250"/>
      <c r="C55" s="246"/>
      <c r="D55" s="246"/>
      <c r="E55" s="246"/>
      <c r="F55" s="246"/>
      <c r="G55" s="1244" t="s">
        <v>555</v>
      </c>
      <c r="H55" s="1245"/>
      <c r="I55" s="1243" t="s">
        <v>553</v>
      </c>
      <c r="J55" s="1243"/>
      <c r="K55" s="1241"/>
      <c r="L55" s="1241"/>
      <c r="M55" s="1241"/>
      <c r="N55" s="1242">
        <v>27</v>
      </c>
      <c r="O55" s="1241"/>
    </row>
    <row r="56" spans="1:17" ht="13.2" x14ac:dyDescent="0.2">
      <c r="A56" s="357"/>
      <c r="B56" s="250"/>
      <c r="C56" s="246"/>
      <c r="D56" s="246"/>
      <c r="E56" s="246"/>
      <c r="F56" s="246"/>
      <c r="G56" s="1246"/>
      <c r="H56" s="1247"/>
      <c r="I56" s="1243"/>
      <c r="J56" s="1243"/>
      <c r="K56" s="1242"/>
      <c r="L56" s="1242"/>
      <c r="M56" s="1242"/>
      <c r="N56" s="1242"/>
      <c r="O56" s="1242"/>
    </row>
    <row r="57" spans="1:17" s="357" customFormat="1" ht="13.2" x14ac:dyDescent="0.2">
      <c r="B57" s="358"/>
      <c r="C57" s="354"/>
      <c r="D57" s="354"/>
      <c r="E57" s="354"/>
      <c r="F57" s="354"/>
      <c r="G57" s="1246"/>
      <c r="H57" s="1247"/>
      <c r="I57" s="1253" t="s">
        <v>554</v>
      </c>
      <c r="J57" s="1253"/>
      <c r="K57" s="1250"/>
      <c r="L57" s="1250"/>
      <c r="M57" s="1250"/>
      <c r="N57" s="1252">
        <v>57.2</v>
      </c>
      <c r="O57" s="1250"/>
      <c r="P57" s="359"/>
      <c r="Q57" s="358"/>
    </row>
    <row r="58" spans="1:17" s="357" customFormat="1" ht="13.2" x14ac:dyDescent="0.2">
      <c r="A58" s="245"/>
      <c r="B58" s="358"/>
      <c r="C58" s="354"/>
      <c r="D58" s="354"/>
      <c r="E58" s="354"/>
      <c r="F58" s="354"/>
      <c r="G58" s="1248"/>
      <c r="H58" s="1249"/>
      <c r="I58" s="1253"/>
      <c r="J58" s="1253"/>
      <c r="K58" s="1251"/>
      <c r="L58" s="1251"/>
      <c r="M58" s="1251"/>
      <c r="N58" s="1251"/>
      <c r="O58" s="1251"/>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556</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550</v>
      </c>
      <c r="I64" s="354"/>
      <c r="J64" s="354"/>
      <c r="K64" s="354"/>
      <c r="L64" s="246"/>
      <c r="M64" s="246"/>
      <c r="N64" s="246"/>
      <c r="O64" s="246"/>
    </row>
    <row r="65" spans="2:30" ht="13.2" x14ac:dyDescent="0.2">
      <c r="B65" s="250"/>
      <c r="C65" s="246"/>
      <c r="D65" s="246"/>
      <c r="E65" s="246"/>
      <c r="F65" s="246"/>
      <c r="G65" s="1221" t="s">
        <v>561</v>
      </c>
      <c r="H65" s="1222"/>
      <c r="I65" s="1222"/>
      <c r="J65" s="1222"/>
      <c r="K65" s="1222"/>
      <c r="L65" s="1222"/>
      <c r="M65" s="1222"/>
      <c r="N65" s="1222"/>
      <c r="O65" s="1223"/>
    </row>
    <row r="66" spans="2:30" ht="13.2" x14ac:dyDescent="0.2">
      <c r="B66" s="250"/>
      <c r="C66" s="246"/>
      <c r="D66" s="246"/>
      <c r="E66" s="246"/>
      <c r="F66" s="246"/>
      <c r="G66" s="1224"/>
      <c r="H66" s="1225"/>
      <c r="I66" s="1225"/>
      <c r="J66" s="1225"/>
      <c r="K66" s="1225"/>
      <c r="L66" s="1225"/>
      <c r="M66" s="1225"/>
      <c r="N66" s="1225"/>
      <c r="O66" s="1226"/>
    </row>
    <row r="67" spans="2:30" ht="13.2" x14ac:dyDescent="0.2">
      <c r="B67" s="250"/>
      <c r="C67" s="246"/>
      <c r="D67" s="246"/>
      <c r="E67" s="246"/>
      <c r="F67" s="246"/>
      <c r="G67" s="1224"/>
      <c r="H67" s="1225"/>
      <c r="I67" s="1225"/>
      <c r="J67" s="1225"/>
      <c r="K67" s="1225"/>
      <c r="L67" s="1225"/>
      <c r="M67" s="1225"/>
      <c r="N67" s="1225"/>
      <c r="O67" s="1226"/>
    </row>
    <row r="68" spans="2:30" ht="13.2" x14ac:dyDescent="0.2">
      <c r="B68" s="250"/>
      <c r="C68" s="246"/>
      <c r="D68" s="246"/>
      <c r="E68" s="246"/>
      <c r="F68" s="246"/>
      <c r="G68" s="1224"/>
      <c r="H68" s="1225"/>
      <c r="I68" s="1225"/>
      <c r="J68" s="1225"/>
      <c r="K68" s="1225"/>
      <c r="L68" s="1225"/>
      <c r="M68" s="1225"/>
      <c r="N68" s="1225"/>
      <c r="O68" s="1226"/>
    </row>
    <row r="69" spans="2:30" ht="13.2" x14ac:dyDescent="0.2">
      <c r="B69" s="250"/>
      <c r="C69" s="246"/>
      <c r="D69" s="246"/>
      <c r="E69" s="246"/>
      <c r="F69" s="246"/>
      <c r="G69" s="1227"/>
      <c r="H69" s="1228"/>
      <c r="I69" s="1228"/>
      <c r="J69" s="1228"/>
      <c r="K69" s="1228"/>
      <c r="L69" s="1228"/>
      <c r="M69" s="1228"/>
      <c r="N69" s="1228"/>
      <c r="O69" s="1229"/>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557</v>
      </c>
      <c r="I71" s="370"/>
      <c r="J71" s="366"/>
      <c r="K71" s="366"/>
      <c r="L71" s="367"/>
      <c r="M71" s="366"/>
      <c r="N71" s="367"/>
      <c r="O71" s="368"/>
    </row>
    <row r="72" spans="2:30" ht="13.2" x14ac:dyDescent="0.2">
      <c r="B72" s="250"/>
      <c r="C72" s="246"/>
      <c r="D72" s="246"/>
      <c r="E72" s="246"/>
      <c r="F72" s="246"/>
      <c r="G72" s="1230"/>
      <c r="H72" s="1231"/>
      <c r="I72" s="1231"/>
      <c r="J72" s="1232"/>
      <c r="K72" s="356" t="s">
        <v>521</v>
      </c>
      <c r="L72" s="356" t="s">
        <v>522</v>
      </c>
      <c r="M72" s="356" t="s">
        <v>523</v>
      </c>
      <c r="N72" s="356" t="s">
        <v>524</v>
      </c>
      <c r="O72" s="356" t="s">
        <v>525</v>
      </c>
    </row>
    <row r="73" spans="2:30" ht="13.2" x14ac:dyDescent="0.2">
      <c r="B73" s="250"/>
      <c r="C73" s="246"/>
      <c r="D73" s="246"/>
      <c r="E73" s="246"/>
      <c r="F73" s="246"/>
      <c r="G73" s="1233" t="s">
        <v>552</v>
      </c>
      <c r="H73" s="1234"/>
      <c r="I73" s="1239" t="s">
        <v>553</v>
      </c>
      <c r="J73" s="1239"/>
      <c r="K73" s="1254">
        <v>80.599999999999994</v>
      </c>
      <c r="L73" s="1254">
        <v>70.2</v>
      </c>
      <c r="M73" s="1242">
        <v>64.2</v>
      </c>
      <c r="N73" s="1242">
        <v>33.700000000000003</v>
      </c>
      <c r="O73" s="1242">
        <v>24.9</v>
      </c>
      <c r="S73" s="245">
        <v>9.9</v>
      </c>
    </row>
    <row r="74" spans="2:30" ht="13.2" x14ac:dyDescent="0.2">
      <c r="B74" s="250"/>
      <c r="C74" s="246"/>
      <c r="D74" s="246"/>
      <c r="E74" s="246"/>
      <c r="F74" s="246"/>
      <c r="G74" s="1235"/>
      <c r="H74" s="1236"/>
      <c r="I74" s="1240"/>
      <c r="J74" s="1240"/>
      <c r="K74" s="1254"/>
      <c r="L74" s="1254"/>
      <c r="M74" s="1242"/>
      <c r="N74" s="1242"/>
      <c r="O74" s="1242"/>
    </row>
    <row r="75" spans="2:30" ht="13.2" x14ac:dyDescent="0.2">
      <c r="B75" s="250"/>
      <c r="C75" s="246"/>
      <c r="D75" s="246"/>
      <c r="E75" s="246"/>
      <c r="F75" s="246"/>
      <c r="G75" s="1235"/>
      <c r="H75" s="1236"/>
      <c r="I75" s="1243" t="s">
        <v>558</v>
      </c>
      <c r="J75" s="1243"/>
      <c r="K75" s="1252">
        <v>8.3000000000000007</v>
      </c>
      <c r="L75" s="1252">
        <v>7.5</v>
      </c>
      <c r="M75" s="1252">
        <v>6.5</v>
      </c>
      <c r="N75" s="1252">
        <v>5.8</v>
      </c>
      <c r="O75" s="1252">
        <v>5.4</v>
      </c>
      <c r="U75" s="245">
        <v>81.2</v>
      </c>
      <c r="W75" s="245">
        <v>87.2</v>
      </c>
      <c r="Y75" s="245">
        <v>99.8</v>
      </c>
      <c r="AA75" s="245">
        <v>109.5</v>
      </c>
      <c r="AC75" s="245">
        <v>115.2</v>
      </c>
    </row>
    <row r="76" spans="2:30" ht="13.2" x14ac:dyDescent="0.2">
      <c r="B76" s="250"/>
      <c r="C76" s="246"/>
      <c r="D76" s="246"/>
      <c r="E76" s="246"/>
      <c r="F76" s="246"/>
      <c r="G76" s="1237"/>
      <c r="H76" s="1238"/>
      <c r="I76" s="1243"/>
      <c r="J76" s="1243"/>
      <c r="K76" s="1251"/>
      <c r="L76" s="1251"/>
      <c r="M76" s="1251"/>
      <c r="N76" s="1251"/>
      <c r="O76" s="1251"/>
    </row>
    <row r="77" spans="2:30" ht="13.2" x14ac:dyDescent="0.2">
      <c r="B77" s="250"/>
      <c r="C77" s="246"/>
      <c r="D77" s="246"/>
      <c r="E77" s="246"/>
      <c r="F77" s="246"/>
      <c r="G77" s="1244" t="s">
        <v>555</v>
      </c>
      <c r="H77" s="1245"/>
      <c r="I77" s="1243" t="s">
        <v>553</v>
      </c>
      <c r="J77" s="1243"/>
      <c r="K77" s="1254">
        <v>29.4</v>
      </c>
      <c r="L77" s="1254">
        <v>18.899999999999999</v>
      </c>
      <c r="M77" s="1242">
        <v>10.199999999999999</v>
      </c>
      <c r="N77" s="1242">
        <v>27</v>
      </c>
      <c r="O77" s="1242">
        <v>25.4</v>
      </c>
      <c r="R77" s="245">
        <v>12.3</v>
      </c>
      <c r="T77" s="245">
        <v>11.1</v>
      </c>
    </row>
    <row r="78" spans="2:30" ht="13.2" x14ac:dyDescent="0.2">
      <c r="B78" s="250"/>
      <c r="C78" s="246"/>
      <c r="D78" s="246"/>
      <c r="E78" s="246"/>
      <c r="F78" s="246"/>
      <c r="G78" s="1246"/>
      <c r="H78" s="1247"/>
      <c r="I78" s="1243"/>
      <c r="J78" s="1243"/>
      <c r="K78" s="1254"/>
      <c r="L78" s="1254"/>
      <c r="M78" s="1242"/>
      <c r="N78" s="1242"/>
      <c r="O78" s="1242"/>
    </row>
    <row r="79" spans="2:30" ht="13.2" x14ac:dyDescent="0.2">
      <c r="B79" s="250"/>
      <c r="C79" s="246"/>
      <c r="D79" s="246"/>
      <c r="E79" s="246"/>
      <c r="F79" s="246"/>
      <c r="G79" s="1246"/>
      <c r="H79" s="1247"/>
      <c r="I79" s="1255" t="s">
        <v>558</v>
      </c>
      <c r="J79" s="1253"/>
      <c r="K79" s="1256">
        <v>10.9</v>
      </c>
      <c r="L79" s="1256">
        <v>10.1</v>
      </c>
      <c r="M79" s="1256">
        <v>9.1</v>
      </c>
      <c r="N79" s="1256">
        <v>8.6999999999999993</v>
      </c>
      <c r="O79" s="1256">
        <v>8.6</v>
      </c>
      <c r="V79" s="245">
        <v>53.5</v>
      </c>
      <c r="X79" s="245">
        <v>48.2</v>
      </c>
      <c r="Z79" s="245">
        <v>34.200000000000003</v>
      </c>
      <c r="AB79" s="245">
        <v>30.3</v>
      </c>
      <c r="AD79" s="245">
        <v>28.9</v>
      </c>
    </row>
    <row r="80" spans="2:30" ht="13.2" x14ac:dyDescent="0.2">
      <c r="B80" s="250"/>
      <c r="C80" s="246"/>
      <c r="D80" s="246"/>
      <c r="E80" s="246"/>
      <c r="F80" s="246"/>
      <c r="G80" s="1248"/>
      <c r="H80" s="1249"/>
      <c r="I80" s="1253"/>
      <c r="J80" s="1253"/>
      <c r="K80" s="1256"/>
      <c r="L80" s="1256"/>
      <c r="M80" s="1256"/>
      <c r="N80" s="1256"/>
      <c r="O80" s="125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520</v>
      </c>
      <c r="G2" s="113"/>
      <c r="H2" s="114"/>
    </row>
    <row r="3" spans="1:8" x14ac:dyDescent="0.2">
      <c r="A3" s="110" t="s">
        <v>513</v>
      </c>
      <c r="B3" s="115"/>
      <c r="C3" s="116"/>
      <c r="D3" s="117">
        <v>74907</v>
      </c>
      <c r="E3" s="118"/>
      <c r="F3" s="119">
        <v>66496</v>
      </c>
      <c r="G3" s="120"/>
      <c r="H3" s="121"/>
    </row>
    <row r="4" spans="1:8" x14ac:dyDescent="0.2">
      <c r="A4" s="122"/>
      <c r="B4" s="123"/>
      <c r="C4" s="124"/>
      <c r="D4" s="125">
        <v>42347</v>
      </c>
      <c r="E4" s="126"/>
      <c r="F4" s="127">
        <v>36530</v>
      </c>
      <c r="G4" s="128"/>
      <c r="H4" s="129"/>
    </row>
    <row r="5" spans="1:8" x14ac:dyDescent="0.2">
      <c r="A5" s="110" t="s">
        <v>515</v>
      </c>
      <c r="B5" s="115"/>
      <c r="C5" s="116"/>
      <c r="D5" s="117">
        <v>51857</v>
      </c>
      <c r="E5" s="118"/>
      <c r="F5" s="119">
        <v>82748</v>
      </c>
      <c r="G5" s="120"/>
      <c r="H5" s="121"/>
    </row>
    <row r="6" spans="1:8" x14ac:dyDescent="0.2">
      <c r="A6" s="122"/>
      <c r="B6" s="123"/>
      <c r="C6" s="124"/>
      <c r="D6" s="125">
        <v>27581</v>
      </c>
      <c r="E6" s="126"/>
      <c r="F6" s="127">
        <v>44732</v>
      </c>
      <c r="G6" s="128"/>
      <c r="H6" s="129"/>
    </row>
    <row r="7" spans="1:8" x14ac:dyDescent="0.2">
      <c r="A7" s="110" t="s">
        <v>516</v>
      </c>
      <c r="B7" s="115"/>
      <c r="C7" s="116"/>
      <c r="D7" s="117">
        <v>40601</v>
      </c>
      <c r="E7" s="118"/>
      <c r="F7" s="119">
        <v>91837</v>
      </c>
      <c r="G7" s="120"/>
      <c r="H7" s="121"/>
    </row>
    <row r="8" spans="1:8" x14ac:dyDescent="0.2">
      <c r="A8" s="122"/>
      <c r="B8" s="123"/>
      <c r="C8" s="124"/>
      <c r="D8" s="125">
        <v>19248</v>
      </c>
      <c r="E8" s="126"/>
      <c r="F8" s="127">
        <v>54439</v>
      </c>
      <c r="G8" s="128"/>
      <c r="H8" s="129"/>
    </row>
    <row r="9" spans="1:8" x14ac:dyDescent="0.2">
      <c r="A9" s="110" t="s">
        <v>517</v>
      </c>
      <c r="B9" s="115"/>
      <c r="C9" s="116"/>
      <c r="D9" s="117">
        <v>40809</v>
      </c>
      <c r="E9" s="118"/>
      <c r="F9" s="119">
        <v>109920</v>
      </c>
      <c r="G9" s="120"/>
      <c r="H9" s="121"/>
    </row>
    <row r="10" spans="1:8" x14ac:dyDescent="0.2">
      <c r="A10" s="122"/>
      <c r="B10" s="123"/>
      <c r="C10" s="124"/>
      <c r="D10" s="125">
        <v>29294</v>
      </c>
      <c r="E10" s="126"/>
      <c r="F10" s="127">
        <v>62739</v>
      </c>
      <c r="G10" s="128"/>
      <c r="H10" s="129"/>
    </row>
    <row r="11" spans="1:8" x14ac:dyDescent="0.2">
      <c r="A11" s="110" t="s">
        <v>518</v>
      </c>
      <c r="B11" s="115"/>
      <c r="C11" s="116"/>
      <c r="D11" s="117">
        <v>25792</v>
      </c>
      <c r="E11" s="118"/>
      <c r="F11" s="119">
        <v>119882</v>
      </c>
      <c r="G11" s="120"/>
      <c r="H11" s="121"/>
    </row>
    <row r="12" spans="1:8" x14ac:dyDescent="0.2">
      <c r="A12" s="122"/>
      <c r="B12" s="123"/>
      <c r="C12" s="130"/>
      <c r="D12" s="125">
        <v>22557</v>
      </c>
      <c r="E12" s="126"/>
      <c r="F12" s="127">
        <v>66481</v>
      </c>
      <c r="G12" s="128"/>
      <c r="H12" s="129"/>
    </row>
    <row r="13" spans="1:8" x14ac:dyDescent="0.2">
      <c r="A13" s="110"/>
      <c r="B13" s="115"/>
      <c r="C13" s="131"/>
      <c r="D13" s="132">
        <v>46793</v>
      </c>
      <c r="E13" s="133"/>
      <c r="F13" s="134">
        <v>94177</v>
      </c>
      <c r="G13" s="135"/>
      <c r="H13" s="121"/>
    </row>
    <row r="14" spans="1:8" x14ac:dyDescent="0.2">
      <c r="A14" s="122"/>
      <c r="B14" s="123"/>
      <c r="C14" s="124"/>
      <c r="D14" s="125">
        <v>28205</v>
      </c>
      <c r="E14" s="126"/>
      <c r="F14" s="127">
        <v>52984</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8.68</v>
      </c>
      <c r="C19" s="136">
        <f>ROUND(VALUE(SUBSTITUTE(実質収支比率等に係る経年分析!G$48,"▲","-")),2)</f>
        <v>7.91</v>
      </c>
      <c r="D19" s="136">
        <f>ROUND(VALUE(SUBSTITUTE(実質収支比率等に係る経年分析!H$48,"▲","-")),2)</f>
        <v>8.7200000000000006</v>
      </c>
      <c r="E19" s="136">
        <f>ROUND(VALUE(SUBSTITUTE(実質収支比率等に係る経年分析!I$48,"▲","-")),2)</f>
        <v>8.31</v>
      </c>
      <c r="F19" s="136">
        <f>ROUND(VALUE(SUBSTITUTE(実質収支比率等に係る経年分析!J$48,"▲","-")),2)</f>
        <v>6.46</v>
      </c>
    </row>
    <row r="20" spans="1:11" x14ac:dyDescent="0.2">
      <c r="A20" s="136" t="s">
        <v>44</v>
      </c>
      <c r="B20" s="136">
        <f>ROUND(VALUE(SUBSTITUTE(実質収支比率等に係る経年分析!F$47,"▲","-")),2)</f>
        <v>26.02</v>
      </c>
      <c r="C20" s="136">
        <f>ROUND(VALUE(SUBSTITUTE(実質収支比率等に係る経年分析!G$47,"▲","-")),2)</f>
        <v>29.44</v>
      </c>
      <c r="D20" s="136">
        <f>ROUND(VALUE(SUBSTITUTE(実質収支比率等に係る経年分析!H$47,"▲","-")),2)</f>
        <v>31.36</v>
      </c>
      <c r="E20" s="136">
        <f>ROUND(VALUE(SUBSTITUTE(実質収支比率等に係る経年分析!I$47,"▲","-")),2)</f>
        <v>33.35</v>
      </c>
      <c r="F20" s="136">
        <f>ROUND(VALUE(SUBSTITUTE(実質収支比率等に係る経年分析!J$47,"▲","-")),2)</f>
        <v>35.049999999999997</v>
      </c>
    </row>
    <row r="21" spans="1:11" x14ac:dyDescent="0.2">
      <c r="A21" s="136" t="s">
        <v>45</v>
      </c>
      <c r="B21" s="136">
        <f>IF(ISNUMBER(VALUE(SUBSTITUTE(実質収支比率等に係る経年分析!F$49,"▲","-"))),ROUND(VALUE(SUBSTITUTE(実質収支比率等に係る経年分析!F$49,"▲","-")),2),NA())</f>
        <v>0.81</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2.08</v>
      </c>
      <c r="E21" s="136">
        <f>IF(ISNUMBER(VALUE(SUBSTITUTE(実質収支比率等に係る経年分析!I$49,"▲","-"))),ROUND(VALUE(SUBSTITUTE(実質収支比率等に係る経年分析!I$49,"▲","-")),2),NA())</f>
        <v>2.77</v>
      </c>
      <c r="F21" s="136">
        <f>IF(ISNUMBER(VALUE(SUBSTITUTE(実質収支比率等に係る経年分析!J$49,"▲","-"))),ROUND(VALUE(SUBSTITUTE(実質収支比率等に係る経年分析!J$49,"▲","-")),2),NA())</f>
        <v>-0.74</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鉄道経営対策事業基金特別会計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2.0099999999999998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1.02</v>
      </c>
    </row>
    <row r="33" spans="1:16" x14ac:dyDescent="0.2">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5.57</v>
      </c>
    </row>
    <row r="34" spans="1:16" x14ac:dyDescent="0.2">
      <c r="A34" s="137" t="str">
        <f>IF(連結実質赤字比率に係る赤字・黒字の構成分析!C$36="",NA(),連結実質赤字比率に係る赤字・黒字の構成分析!C$36)</f>
        <v>大多喜町水道事業会計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8.8699999999999992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9.0399999999999991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6.09</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8.7200000000000006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6.45</v>
      </c>
    </row>
    <row r="36" spans="1:16" x14ac:dyDescent="0.2">
      <c r="A36" s="137" t="str">
        <f>IF(連結実質赤字比率に係る赤字・黒字の構成分析!C$34="",NA(),連結実質赤字比率に係る赤字・黒字の構成分析!C$34)</f>
        <v>大多喜町特別養護老人ホーム事業会計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13.07</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344</v>
      </c>
      <c r="E42" s="138"/>
      <c r="F42" s="138"/>
      <c r="G42" s="138">
        <f>'実質公債費比率（分子）の構造'!L$52</f>
        <v>352</v>
      </c>
      <c r="H42" s="138"/>
      <c r="I42" s="138"/>
      <c r="J42" s="138">
        <f>'実質公債費比率（分子）の構造'!M$52</f>
        <v>365</v>
      </c>
      <c r="K42" s="138"/>
      <c r="L42" s="138"/>
      <c r="M42" s="138">
        <f>'実質公債費比率（分子）の構造'!N$52</f>
        <v>355</v>
      </c>
      <c r="N42" s="138"/>
      <c r="O42" s="138"/>
      <c r="P42" s="138">
        <f>'実質公債費比率（分子）の構造'!O$52</f>
        <v>380</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55</v>
      </c>
      <c r="B45" s="138">
        <f>'実質公債費比率（分子）の構造'!K$49</f>
        <v>41</v>
      </c>
      <c r="C45" s="138"/>
      <c r="D45" s="138"/>
      <c r="E45" s="138">
        <f>'実質公債費比率（分子）の構造'!L$49</f>
        <v>39</v>
      </c>
      <c r="F45" s="138"/>
      <c r="G45" s="138"/>
      <c r="H45" s="138">
        <f>'実質公債費比率（分子）の構造'!M$49</f>
        <v>32</v>
      </c>
      <c r="I45" s="138"/>
      <c r="J45" s="138"/>
      <c r="K45" s="138">
        <f>'実質公債費比率（分子）の構造'!N$49</f>
        <v>36</v>
      </c>
      <c r="L45" s="138"/>
      <c r="M45" s="138"/>
      <c r="N45" s="138">
        <f>'実質公債費比率（分子）の構造'!O$49</f>
        <v>35</v>
      </c>
      <c r="O45" s="138"/>
      <c r="P45" s="138"/>
    </row>
    <row r="46" spans="1:16" x14ac:dyDescent="0.2">
      <c r="A46" s="138" t="s">
        <v>56</v>
      </c>
      <c r="B46" s="138">
        <f>'実質公債費比率（分子）の構造'!K$48</f>
        <v>27</v>
      </c>
      <c r="C46" s="138"/>
      <c r="D46" s="138"/>
      <c r="E46" s="138">
        <f>'実質公債費比率（分子）の構造'!L$48</f>
        <v>25</v>
      </c>
      <c r="F46" s="138"/>
      <c r="G46" s="138"/>
      <c r="H46" s="138">
        <f>'実質公債費比率（分子）の構造'!M$48</f>
        <v>22</v>
      </c>
      <c r="I46" s="138"/>
      <c r="J46" s="138"/>
      <c r="K46" s="138">
        <f>'実質公債費比率（分子）の構造'!N$48</f>
        <v>20</v>
      </c>
      <c r="L46" s="138"/>
      <c r="M46" s="138"/>
      <c r="N46" s="138">
        <f>'実質公債費比率（分子）の構造'!O$48</f>
        <v>21</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491</v>
      </c>
      <c r="C49" s="138"/>
      <c r="D49" s="138"/>
      <c r="E49" s="138">
        <f>'実質公債費比率（分子）の構造'!L$45</f>
        <v>483</v>
      </c>
      <c r="F49" s="138"/>
      <c r="G49" s="138"/>
      <c r="H49" s="138">
        <f>'実質公債費比率（分子）の構造'!M$45</f>
        <v>474</v>
      </c>
      <c r="I49" s="138"/>
      <c r="J49" s="138"/>
      <c r="K49" s="138">
        <f>'実質公債費比率（分子）の構造'!N$45</f>
        <v>454</v>
      </c>
      <c r="L49" s="138"/>
      <c r="M49" s="138"/>
      <c r="N49" s="138">
        <f>'実質公債費比率（分子）の構造'!O$45</f>
        <v>486</v>
      </c>
      <c r="O49" s="138"/>
      <c r="P49" s="138"/>
    </row>
    <row r="50" spans="1:16" x14ac:dyDescent="0.2">
      <c r="A50" s="138" t="s">
        <v>60</v>
      </c>
      <c r="B50" s="138" t="e">
        <f>NA()</f>
        <v>#N/A</v>
      </c>
      <c r="C50" s="138">
        <f>IF(ISNUMBER('実質公債費比率（分子）の構造'!K$53),'実質公債費比率（分子）の構造'!K$53,NA())</f>
        <v>215</v>
      </c>
      <c r="D50" s="138" t="e">
        <f>NA()</f>
        <v>#N/A</v>
      </c>
      <c r="E50" s="138" t="e">
        <f>NA()</f>
        <v>#N/A</v>
      </c>
      <c r="F50" s="138">
        <f>IF(ISNUMBER('実質公債費比率（分子）の構造'!L$53),'実質公債費比率（分子）の構造'!L$53,NA())</f>
        <v>195</v>
      </c>
      <c r="G50" s="138" t="e">
        <f>NA()</f>
        <v>#N/A</v>
      </c>
      <c r="H50" s="138" t="e">
        <f>NA()</f>
        <v>#N/A</v>
      </c>
      <c r="I50" s="138">
        <f>IF(ISNUMBER('実質公債費比率（分子）の構造'!M$53),'実質公債費比率（分子）の構造'!M$53,NA())</f>
        <v>163</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162</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3878</v>
      </c>
      <c r="E56" s="137"/>
      <c r="F56" s="137"/>
      <c r="G56" s="137">
        <f>'将来負担比率（分子）の構造'!J$52</f>
        <v>3921</v>
      </c>
      <c r="H56" s="137"/>
      <c r="I56" s="137"/>
      <c r="J56" s="137">
        <f>'将来負担比率（分子）の構造'!K$52</f>
        <v>3935</v>
      </c>
      <c r="K56" s="137"/>
      <c r="L56" s="137"/>
      <c r="M56" s="137">
        <f>'将来負担比率（分子）の構造'!L$52</f>
        <v>3941</v>
      </c>
      <c r="N56" s="137"/>
      <c r="O56" s="137"/>
      <c r="P56" s="137">
        <f>'将来負担比率（分子）の構造'!M$52</f>
        <v>3891</v>
      </c>
    </row>
    <row r="57" spans="1:16" x14ac:dyDescent="0.2">
      <c r="A57" s="137" t="s">
        <v>36</v>
      </c>
      <c r="B57" s="137"/>
      <c r="C57" s="137"/>
      <c r="D57" s="137">
        <f>'将来負担比率（分子）の構造'!I$51</f>
        <v>111</v>
      </c>
      <c r="E57" s="137"/>
      <c r="F57" s="137"/>
      <c r="G57" s="137">
        <f>'将来負担比率（分子）の構造'!J$51</f>
        <v>95</v>
      </c>
      <c r="H57" s="137"/>
      <c r="I57" s="137"/>
      <c r="J57" s="137">
        <f>'将来負担比率（分子）の構造'!K$51</f>
        <v>79</v>
      </c>
      <c r="K57" s="137"/>
      <c r="L57" s="137"/>
      <c r="M57" s="137">
        <f>'将来負担比率（分子）の構造'!L$51</f>
        <v>62</v>
      </c>
      <c r="N57" s="137"/>
      <c r="O57" s="137"/>
      <c r="P57" s="137">
        <f>'将来負担比率（分子）の構造'!M$51</f>
        <v>45</v>
      </c>
    </row>
    <row r="58" spans="1:16" x14ac:dyDescent="0.2">
      <c r="A58" s="137" t="s">
        <v>35</v>
      </c>
      <c r="B58" s="137"/>
      <c r="C58" s="137"/>
      <c r="D58" s="137">
        <f>'将来負担比率（分子）の構造'!I$50</f>
        <v>1772</v>
      </c>
      <c r="E58" s="137"/>
      <c r="F58" s="137"/>
      <c r="G58" s="137">
        <f>'将来負担比率（分子）の構造'!J$50</f>
        <v>1922</v>
      </c>
      <c r="H58" s="137"/>
      <c r="I58" s="137"/>
      <c r="J58" s="137">
        <f>'将来負担比率（分子）の構造'!K$50</f>
        <v>1900</v>
      </c>
      <c r="K58" s="137"/>
      <c r="L58" s="137"/>
      <c r="M58" s="137">
        <f>'将来負担比率（分子）の構造'!L$50</f>
        <v>2617</v>
      </c>
      <c r="N58" s="137"/>
      <c r="O58" s="137"/>
      <c r="P58" s="137">
        <f>'将来負担比率（分子）の構造'!M$50</f>
        <v>2679</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2210</v>
      </c>
      <c r="C62" s="137"/>
      <c r="D62" s="137"/>
      <c r="E62" s="137">
        <f>'将来負担比率（分子）の構造'!J$45</f>
        <v>2193</v>
      </c>
      <c r="F62" s="137"/>
      <c r="G62" s="137"/>
      <c r="H62" s="137">
        <f>'将来負担比率（分子）の構造'!K$45</f>
        <v>2078</v>
      </c>
      <c r="I62" s="137"/>
      <c r="J62" s="137"/>
      <c r="K62" s="137">
        <f>'将来負担比率（分子）の構造'!L$45</f>
        <v>1997</v>
      </c>
      <c r="L62" s="137"/>
      <c r="M62" s="137"/>
      <c r="N62" s="137">
        <f>'将来負担比率（分子）の構造'!M$45</f>
        <v>1847</v>
      </c>
      <c r="O62" s="137"/>
      <c r="P62" s="137"/>
    </row>
    <row r="63" spans="1:16" x14ac:dyDescent="0.2">
      <c r="A63" s="137" t="s">
        <v>28</v>
      </c>
      <c r="B63" s="137">
        <f>'将来負担比率（分子）の構造'!I$44</f>
        <v>753</v>
      </c>
      <c r="C63" s="137"/>
      <c r="D63" s="137"/>
      <c r="E63" s="137">
        <f>'将来負担比率（分子）の構造'!J$44</f>
        <v>709</v>
      </c>
      <c r="F63" s="137"/>
      <c r="G63" s="137"/>
      <c r="H63" s="137">
        <f>'将来負担比率（分子）の構造'!K$44</f>
        <v>690</v>
      </c>
      <c r="I63" s="137"/>
      <c r="J63" s="137"/>
      <c r="K63" s="137">
        <f>'将来負担比率（分子）の構造'!L$44</f>
        <v>700</v>
      </c>
      <c r="L63" s="137"/>
      <c r="M63" s="137"/>
      <c r="N63" s="137">
        <f>'将来負担比率（分子）の構造'!M$44</f>
        <v>696</v>
      </c>
      <c r="O63" s="137"/>
      <c r="P63" s="137"/>
    </row>
    <row r="64" spans="1:16" x14ac:dyDescent="0.2">
      <c r="A64" s="137" t="s">
        <v>27</v>
      </c>
      <c r="B64" s="137">
        <f>'将来負担比率（分子）の構造'!I$43</f>
        <v>279</v>
      </c>
      <c r="C64" s="137"/>
      <c r="D64" s="137"/>
      <c r="E64" s="137">
        <f>'将来負担比率（分子）の構造'!J$43</f>
        <v>269</v>
      </c>
      <c r="F64" s="137"/>
      <c r="G64" s="137"/>
      <c r="H64" s="137">
        <f>'将来負担比率（分子）の構造'!K$43</f>
        <v>255</v>
      </c>
      <c r="I64" s="137"/>
      <c r="J64" s="137"/>
      <c r="K64" s="137">
        <f>'将来負担比率（分子）の構造'!L$43</f>
        <v>243</v>
      </c>
      <c r="L64" s="137"/>
      <c r="M64" s="137"/>
      <c r="N64" s="137">
        <f>'将来負担比率（分子）の構造'!M$43</f>
        <v>242</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4883</v>
      </c>
      <c r="C66" s="137"/>
      <c r="D66" s="137"/>
      <c r="E66" s="137">
        <f>'将来負担比率（分子）の構造'!J$41</f>
        <v>4816</v>
      </c>
      <c r="F66" s="137"/>
      <c r="G66" s="137"/>
      <c r="H66" s="137">
        <f>'将来負担比率（分子）の構造'!K$41</f>
        <v>4720</v>
      </c>
      <c r="I66" s="137"/>
      <c r="J66" s="137"/>
      <c r="K66" s="137">
        <f>'将来負担比率（分子）の構造'!L$41</f>
        <v>4675</v>
      </c>
      <c r="L66" s="137"/>
      <c r="M66" s="137"/>
      <c r="N66" s="137">
        <f>'将来負担比率（分子）の構造'!M$41</f>
        <v>4550</v>
      </c>
      <c r="O66" s="137"/>
      <c r="P66" s="137"/>
    </row>
    <row r="67" spans="1:16" x14ac:dyDescent="0.2">
      <c r="A67" s="137" t="s">
        <v>64</v>
      </c>
      <c r="B67" s="137" t="e">
        <f>NA()</f>
        <v>#N/A</v>
      </c>
      <c r="C67" s="137">
        <f>IF(ISNUMBER('将来負担比率（分子）の構造'!I$53), IF('将来負担比率（分子）の構造'!I$53 &lt; 0, 0, '将来負担比率（分子）の構造'!I$53), NA())</f>
        <v>2364</v>
      </c>
      <c r="D67" s="137" t="e">
        <f>NA()</f>
        <v>#N/A</v>
      </c>
      <c r="E67" s="137" t="e">
        <f>NA()</f>
        <v>#N/A</v>
      </c>
      <c r="F67" s="137">
        <f>IF(ISNUMBER('将来負担比率（分子）の構造'!J$53), IF('将来負担比率（分子）の構造'!J$53 &lt; 0, 0, '将来負担比率（分子）の構造'!J$53), NA())</f>
        <v>2050</v>
      </c>
      <c r="G67" s="137" t="e">
        <f>NA()</f>
        <v>#N/A</v>
      </c>
      <c r="H67" s="137" t="e">
        <f>NA()</f>
        <v>#N/A</v>
      </c>
      <c r="I67" s="137">
        <f>IF(ISNUMBER('将来負担比率（分子）の構造'!K$53), IF('将来負担比率（分子）の構造'!K$53 &lt; 0, 0, '将来負担比率（分子）の構造'!K$53), NA())</f>
        <v>1829</v>
      </c>
      <c r="J67" s="137" t="e">
        <f>NA()</f>
        <v>#N/A</v>
      </c>
      <c r="K67" s="137" t="e">
        <f>NA()</f>
        <v>#N/A</v>
      </c>
      <c r="L67" s="137">
        <f>IF(ISNUMBER('将来負担比率（分子）の構造'!L$53), IF('将来負担比率（分子）の構造'!L$53 &lt; 0, 0, '将来負担比率（分子）の構造'!L$53), NA())</f>
        <v>996</v>
      </c>
      <c r="M67" s="137" t="e">
        <f>NA()</f>
        <v>#N/A</v>
      </c>
      <c r="N67" s="137" t="e">
        <f>NA()</f>
        <v>#N/A</v>
      </c>
      <c r="O67" s="137">
        <f>IF(ISNUMBER('将来負担比率（分子）の構造'!M$53), IF('将来負担比率（分子）の構造'!M$53 &lt; 0, 0, '将来負担比率（分子）の構造'!M$53), NA())</f>
        <v>720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1086516</v>
      </c>
      <c r="S5" s="671"/>
      <c r="T5" s="671"/>
      <c r="U5" s="671"/>
      <c r="V5" s="671"/>
      <c r="W5" s="671"/>
      <c r="X5" s="671"/>
      <c r="Y5" s="718"/>
      <c r="Z5" s="731">
        <v>16.3</v>
      </c>
      <c r="AA5" s="731"/>
      <c r="AB5" s="731"/>
      <c r="AC5" s="731"/>
      <c r="AD5" s="732">
        <v>1086516</v>
      </c>
      <c r="AE5" s="732"/>
      <c r="AF5" s="732"/>
      <c r="AG5" s="732"/>
      <c r="AH5" s="732"/>
      <c r="AI5" s="732"/>
      <c r="AJ5" s="732"/>
      <c r="AK5" s="732"/>
      <c r="AL5" s="719">
        <v>35.299999999999997</v>
      </c>
      <c r="AM5" s="688"/>
      <c r="AN5" s="688"/>
      <c r="AO5" s="720"/>
      <c r="AP5" s="707" t="s">
        <v>209</v>
      </c>
      <c r="AQ5" s="708"/>
      <c r="AR5" s="708"/>
      <c r="AS5" s="708"/>
      <c r="AT5" s="708"/>
      <c r="AU5" s="708"/>
      <c r="AV5" s="708"/>
      <c r="AW5" s="708"/>
      <c r="AX5" s="708"/>
      <c r="AY5" s="708"/>
      <c r="AZ5" s="708"/>
      <c r="BA5" s="708"/>
      <c r="BB5" s="708"/>
      <c r="BC5" s="708"/>
      <c r="BD5" s="708"/>
      <c r="BE5" s="708"/>
      <c r="BF5" s="709"/>
      <c r="BG5" s="620">
        <v>1080051</v>
      </c>
      <c r="BH5" s="621"/>
      <c r="BI5" s="621"/>
      <c r="BJ5" s="621"/>
      <c r="BK5" s="621"/>
      <c r="BL5" s="621"/>
      <c r="BM5" s="621"/>
      <c r="BN5" s="622"/>
      <c r="BO5" s="673">
        <v>99.4</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60693</v>
      </c>
      <c r="S6" s="621"/>
      <c r="T6" s="621"/>
      <c r="U6" s="621"/>
      <c r="V6" s="621"/>
      <c r="W6" s="621"/>
      <c r="X6" s="621"/>
      <c r="Y6" s="622"/>
      <c r="Z6" s="673">
        <v>0.9</v>
      </c>
      <c r="AA6" s="673"/>
      <c r="AB6" s="673"/>
      <c r="AC6" s="673"/>
      <c r="AD6" s="674">
        <v>60693</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1080051</v>
      </c>
      <c r="BH6" s="621"/>
      <c r="BI6" s="621"/>
      <c r="BJ6" s="621"/>
      <c r="BK6" s="621"/>
      <c r="BL6" s="621"/>
      <c r="BM6" s="621"/>
      <c r="BN6" s="622"/>
      <c r="BO6" s="673">
        <v>99.4</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68742</v>
      </c>
      <c r="CS6" s="621"/>
      <c r="CT6" s="621"/>
      <c r="CU6" s="621"/>
      <c r="CV6" s="621"/>
      <c r="CW6" s="621"/>
      <c r="CX6" s="621"/>
      <c r="CY6" s="622"/>
      <c r="CZ6" s="673">
        <v>1.1000000000000001</v>
      </c>
      <c r="DA6" s="673"/>
      <c r="DB6" s="673"/>
      <c r="DC6" s="673"/>
      <c r="DD6" s="626" t="s">
        <v>210</v>
      </c>
      <c r="DE6" s="621"/>
      <c r="DF6" s="621"/>
      <c r="DG6" s="621"/>
      <c r="DH6" s="621"/>
      <c r="DI6" s="621"/>
      <c r="DJ6" s="621"/>
      <c r="DK6" s="621"/>
      <c r="DL6" s="621"/>
      <c r="DM6" s="621"/>
      <c r="DN6" s="621"/>
      <c r="DO6" s="621"/>
      <c r="DP6" s="622"/>
      <c r="DQ6" s="626">
        <v>68742</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807</v>
      </c>
      <c r="S7" s="621"/>
      <c r="T7" s="621"/>
      <c r="U7" s="621"/>
      <c r="V7" s="621"/>
      <c r="W7" s="621"/>
      <c r="X7" s="621"/>
      <c r="Y7" s="622"/>
      <c r="Z7" s="673">
        <v>0</v>
      </c>
      <c r="AA7" s="673"/>
      <c r="AB7" s="673"/>
      <c r="AC7" s="673"/>
      <c r="AD7" s="674">
        <v>807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391393</v>
      </c>
      <c r="BH7" s="621"/>
      <c r="BI7" s="621"/>
      <c r="BJ7" s="621"/>
      <c r="BK7" s="621"/>
      <c r="BL7" s="621"/>
      <c r="BM7" s="621"/>
      <c r="BN7" s="622"/>
      <c r="BO7" s="673">
        <v>36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2761812</v>
      </c>
      <c r="CS7" s="621"/>
      <c r="CT7" s="621"/>
      <c r="CU7" s="621"/>
      <c r="CV7" s="621"/>
      <c r="CW7" s="621"/>
      <c r="CX7" s="621"/>
      <c r="CY7" s="622"/>
      <c r="CZ7" s="673">
        <v>43.3</v>
      </c>
      <c r="DA7" s="673"/>
      <c r="DB7" s="673"/>
      <c r="DC7" s="673"/>
      <c r="DD7" s="626">
        <v>8626</v>
      </c>
      <c r="DE7" s="621"/>
      <c r="DF7" s="621"/>
      <c r="DG7" s="621"/>
      <c r="DH7" s="621"/>
      <c r="DI7" s="621"/>
      <c r="DJ7" s="621"/>
      <c r="DK7" s="621"/>
      <c r="DL7" s="621"/>
      <c r="DM7" s="621"/>
      <c r="DN7" s="621"/>
      <c r="DO7" s="621"/>
      <c r="DP7" s="622"/>
      <c r="DQ7" s="626">
        <v>832310</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3533</v>
      </c>
      <c r="S8" s="621"/>
      <c r="T8" s="621"/>
      <c r="U8" s="621"/>
      <c r="V8" s="621"/>
      <c r="W8" s="621"/>
      <c r="X8" s="621"/>
      <c r="Y8" s="622"/>
      <c r="Z8" s="673">
        <v>0.1</v>
      </c>
      <c r="AA8" s="673"/>
      <c r="AB8" s="673"/>
      <c r="AC8" s="673"/>
      <c r="AD8" s="674">
        <v>3533</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16010</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1311623</v>
      </c>
      <c r="CS8" s="621"/>
      <c r="CT8" s="621"/>
      <c r="CU8" s="621"/>
      <c r="CV8" s="621"/>
      <c r="CW8" s="621"/>
      <c r="CX8" s="621"/>
      <c r="CY8" s="622"/>
      <c r="CZ8" s="673">
        <v>20.6</v>
      </c>
      <c r="DA8" s="673"/>
      <c r="DB8" s="673"/>
      <c r="DC8" s="673"/>
      <c r="DD8" s="626">
        <v>2415</v>
      </c>
      <c r="DE8" s="621"/>
      <c r="DF8" s="621"/>
      <c r="DG8" s="621"/>
      <c r="DH8" s="621"/>
      <c r="DI8" s="621"/>
      <c r="DJ8" s="621"/>
      <c r="DK8" s="621"/>
      <c r="DL8" s="621"/>
      <c r="DM8" s="621"/>
      <c r="DN8" s="621"/>
      <c r="DO8" s="621"/>
      <c r="DP8" s="622"/>
      <c r="DQ8" s="626">
        <v>790521</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2585</v>
      </c>
      <c r="S9" s="621"/>
      <c r="T9" s="621"/>
      <c r="U9" s="621"/>
      <c r="V9" s="621"/>
      <c r="W9" s="621"/>
      <c r="X9" s="621"/>
      <c r="Y9" s="622"/>
      <c r="Z9" s="673">
        <v>0</v>
      </c>
      <c r="AA9" s="673"/>
      <c r="AB9" s="673"/>
      <c r="AC9" s="673"/>
      <c r="AD9" s="674">
        <v>2585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317529</v>
      </c>
      <c r="BH9" s="621"/>
      <c r="BI9" s="621"/>
      <c r="BJ9" s="621"/>
      <c r="BK9" s="621"/>
      <c r="BL9" s="621"/>
      <c r="BM9" s="621"/>
      <c r="BN9" s="622"/>
      <c r="BO9" s="673">
        <v>29.2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464220</v>
      </c>
      <c r="CS9" s="621"/>
      <c r="CT9" s="621"/>
      <c r="CU9" s="621"/>
      <c r="CV9" s="621"/>
      <c r="CW9" s="621"/>
      <c r="CX9" s="621"/>
      <c r="CY9" s="622"/>
      <c r="CZ9" s="673">
        <v>7.3</v>
      </c>
      <c r="DA9" s="673"/>
      <c r="DB9" s="673"/>
      <c r="DC9" s="673"/>
      <c r="DD9" s="626">
        <v>10766</v>
      </c>
      <c r="DE9" s="621"/>
      <c r="DF9" s="621"/>
      <c r="DG9" s="621"/>
      <c r="DH9" s="621"/>
      <c r="DI9" s="621"/>
      <c r="DJ9" s="621"/>
      <c r="DK9" s="621"/>
      <c r="DL9" s="621"/>
      <c r="DM9" s="621"/>
      <c r="DN9" s="621"/>
      <c r="DO9" s="621"/>
      <c r="DP9" s="622"/>
      <c r="DQ9" s="626">
        <v>375009</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173758</v>
      </c>
      <c r="S10" s="621"/>
      <c r="T10" s="621"/>
      <c r="U10" s="621"/>
      <c r="V10" s="621"/>
      <c r="W10" s="621"/>
      <c r="X10" s="621"/>
      <c r="Y10" s="622"/>
      <c r="Z10" s="673">
        <v>2.6</v>
      </c>
      <c r="AA10" s="673"/>
      <c r="AB10" s="673"/>
      <c r="AC10" s="673"/>
      <c r="AD10" s="674">
        <v>173758</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24472</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v>107352</v>
      </c>
      <c r="S11" s="621"/>
      <c r="T11" s="621"/>
      <c r="U11" s="621"/>
      <c r="V11" s="621"/>
      <c r="W11" s="621"/>
      <c r="X11" s="621"/>
      <c r="Y11" s="622"/>
      <c r="Z11" s="673">
        <v>1.6</v>
      </c>
      <c r="AA11" s="673"/>
      <c r="AB11" s="673"/>
      <c r="AC11" s="673"/>
      <c r="AD11" s="674">
        <v>107352</v>
      </c>
      <c r="AE11" s="674"/>
      <c r="AF11" s="674"/>
      <c r="AG11" s="674"/>
      <c r="AH11" s="674"/>
      <c r="AI11" s="674"/>
      <c r="AJ11" s="674"/>
      <c r="AK11" s="674"/>
      <c r="AL11" s="643">
        <v>3.5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33382</v>
      </c>
      <c r="BH11" s="621"/>
      <c r="BI11" s="621"/>
      <c r="BJ11" s="621"/>
      <c r="BK11" s="621"/>
      <c r="BL11" s="621"/>
      <c r="BM11" s="621"/>
      <c r="BN11" s="622"/>
      <c r="BO11" s="673">
        <v>3.1</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190285</v>
      </c>
      <c r="CS11" s="621"/>
      <c r="CT11" s="621"/>
      <c r="CU11" s="621"/>
      <c r="CV11" s="621"/>
      <c r="CW11" s="621"/>
      <c r="CX11" s="621"/>
      <c r="CY11" s="622"/>
      <c r="CZ11" s="673">
        <v>3</v>
      </c>
      <c r="DA11" s="673"/>
      <c r="DB11" s="673"/>
      <c r="DC11" s="673"/>
      <c r="DD11" s="626">
        <v>7990</v>
      </c>
      <c r="DE11" s="621"/>
      <c r="DF11" s="621"/>
      <c r="DG11" s="621"/>
      <c r="DH11" s="621"/>
      <c r="DI11" s="621"/>
      <c r="DJ11" s="621"/>
      <c r="DK11" s="621"/>
      <c r="DL11" s="621"/>
      <c r="DM11" s="621"/>
      <c r="DN11" s="621"/>
      <c r="DO11" s="621"/>
      <c r="DP11" s="622"/>
      <c r="DQ11" s="626">
        <v>97474</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567969</v>
      </c>
      <c r="BH12" s="621"/>
      <c r="BI12" s="621"/>
      <c r="BJ12" s="621"/>
      <c r="BK12" s="621"/>
      <c r="BL12" s="621"/>
      <c r="BM12" s="621"/>
      <c r="BN12" s="622"/>
      <c r="BO12" s="673">
        <v>52.3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66472</v>
      </c>
      <c r="CS12" s="621"/>
      <c r="CT12" s="621"/>
      <c r="CU12" s="621"/>
      <c r="CV12" s="621"/>
      <c r="CW12" s="621"/>
      <c r="CX12" s="621"/>
      <c r="CY12" s="622"/>
      <c r="CZ12" s="673">
        <v>1</v>
      </c>
      <c r="DA12" s="673"/>
      <c r="DB12" s="673"/>
      <c r="DC12" s="673"/>
      <c r="DD12" s="626">
        <v>605</v>
      </c>
      <c r="DE12" s="621"/>
      <c r="DF12" s="621"/>
      <c r="DG12" s="621"/>
      <c r="DH12" s="621"/>
      <c r="DI12" s="621"/>
      <c r="DJ12" s="621"/>
      <c r="DK12" s="621"/>
      <c r="DL12" s="621"/>
      <c r="DM12" s="621"/>
      <c r="DN12" s="621"/>
      <c r="DO12" s="621"/>
      <c r="DP12" s="622"/>
      <c r="DQ12" s="626">
        <v>55572</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16218</v>
      </c>
      <c r="S13" s="621"/>
      <c r="T13" s="621"/>
      <c r="U13" s="621"/>
      <c r="V13" s="621"/>
      <c r="W13" s="621"/>
      <c r="X13" s="621"/>
      <c r="Y13" s="622"/>
      <c r="Z13" s="673">
        <v>0.2</v>
      </c>
      <c r="AA13" s="673"/>
      <c r="AB13" s="673"/>
      <c r="AC13" s="673"/>
      <c r="AD13" s="674">
        <v>16218</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563890</v>
      </c>
      <c r="BH13" s="621"/>
      <c r="BI13" s="621"/>
      <c r="BJ13" s="621"/>
      <c r="BK13" s="621"/>
      <c r="BL13" s="621"/>
      <c r="BM13" s="621"/>
      <c r="BN13" s="622"/>
      <c r="BO13" s="673">
        <v>51.9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288506</v>
      </c>
      <c r="CS13" s="621"/>
      <c r="CT13" s="621"/>
      <c r="CU13" s="621"/>
      <c r="CV13" s="621"/>
      <c r="CW13" s="621"/>
      <c r="CX13" s="621"/>
      <c r="CY13" s="622"/>
      <c r="CZ13" s="673">
        <v>4.5</v>
      </c>
      <c r="DA13" s="673"/>
      <c r="DB13" s="673"/>
      <c r="DC13" s="673"/>
      <c r="DD13" s="626">
        <v>146789</v>
      </c>
      <c r="DE13" s="621"/>
      <c r="DF13" s="621"/>
      <c r="DG13" s="621"/>
      <c r="DH13" s="621"/>
      <c r="DI13" s="621"/>
      <c r="DJ13" s="621"/>
      <c r="DK13" s="621"/>
      <c r="DL13" s="621"/>
      <c r="DM13" s="621"/>
      <c r="DN13" s="621"/>
      <c r="DO13" s="621"/>
      <c r="DP13" s="622"/>
      <c r="DQ13" s="626">
        <v>176245</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31459</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332782</v>
      </c>
      <c r="CS14" s="621"/>
      <c r="CT14" s="621"/>
      <c r="CU14" s="621"/>
      <c r="CV14" s="621"/>
      <c r="CW14" s="621"/>
      <c r="CX14" s="621"/>
      <c r="CY14" s="622"/>
      <c r="CZ14" s="673">
        <v>5.2</v>
      </c>
      <c r="DA14" s="673"/>
      <c r="DB14" s="673"/>
      <c r="DC14" s="673"/>
      <c r="DD14" s="626">
        <v>60879</v>
      </c>
      <c r="DE14" s="621"/>
      <c r="DF14" s="621"/>
      <c r="DG14" s="621"/>
      <c r="DH14" s="621"/>
      <c r="DI14" s="621"/>
      <c r="DJ14" s="621"/>
      <c r="DK14" s="621"/>
      <c r="DL14" s="621"/>
      <c r="DM14" s="621"/>
      <c r="DN14" s="621"/>
      <c r="DO14" s="621"/>
      <c r="DP14" s="622"/>
      <c r="DQ14" s="626">
        <v>274020</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2637</v>
      </c>
      <c r="S15" s="621"/>
      <c r="T15" s="621"/>
      <c r="U15" s="621"/>
      <c r="V15" s="621"/>
      <c r="W15" s="621"/>
      <c r="X15" s="621"/>
      <c r="Y15" s="622"/>
      <c r="Z15" s="673">
        <v>0</v>
      </c>
      <c r="AA15" s="673"/>
      <c r="AB15" s="673"/>
      <c r="AC15" s="673"/>
      <c r="AD15" s="674">
        <v>2637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85836</v>
      </c>
      <c r="BH15" s="621"/>
      <c r="BI15" s="621"/>
      <c r="BJ15" s="621"/>
      <c r="BK15" s="621"/>
      <c r="BL15" s="621"/>
      <c r="BM15" s="621"/>
      <c r="BN15" s="622"/>
      <c r="BO15" s="673">
        <v>7.9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392164</v>
      </c>
      <c r="CS15" s="621"/>
      <c r="CT15" s="621"/>
      <c r="CU15" s="621"/>
      <c r="CV15" s="621"/>
      <c r="CW15" s="621"/>
      <c r="CX15" s="621"/>
      <c r="CY15" s="622"/>
      <c r="CZ15" s="673">
        <v>6.1</v>
      </c>
      <c r="DA15" s="673"/>
      <c r="DB15" s="673"/>
      <c r="DC15" s="673"/>
      <c r="DD15" s="626">
        <v>8526</v>
      </c>
      <c r="DE15" s="621"/>
      <c r="DF15" s="621"/>
      <c r="DG15" s="621"/>
      <c r="DH15" s="621"/>
      <c r="DI15" s="621"/>
      <c r="DJ15" s="621"/>
      <c r="DK15" s="621"/>
      <c r="DL15" s="621"/>
      <c r="DM15" s="621"/>
      <c r="DN15" s="621"/>
      <c r="DO15" s="621"/>
      <c r="DP15" s="622"/>
      <c r="DQ15" s="626">
        <v>345372</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1747041</v>
      </c>
      <c r="S16" s="621"/>
      <c r="T16" s="621"/>
      <c r="U16" s="621"/>
      <c r="V16" s="621"/>
      <c r="W16" s="621"/>
      <c r="X16" s="621"/>
      <c r="Y16" s="622"/>
      <c r="Z16" s="673">
        <v>26.2</v>
      </c>
      <c r="AA16" s="673"/>
      <c r="AB16" s="673"/>
      <c r="AC16" s="673"/>
      <c r="AD16" s="674">
        <v>1602152</v>
      </c>
      <c r="AE16" s="674"/>
      <c r="AF16" s="674"/>
      <c r="AG16" s="674"/>
      <c r="AH16" s="674"/>
      <c r="AI16" s="674"/>
      <c r="AJ16" s="674"/>
      <c r="AK16" s="674"/>
      <c r="AL16" s="643">
        <v>52.1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2454</v>
      </c>
      <c r="BH16" s="621"/>
      <c r="BI16" s="621"/>
      <c r="BJ16" s="621"/>
      <c r="BK16" s="621"/>
      <c r="BL16" s="621"/>
      <c r="BM16" s="621"/>
      <c r="BN16" s="622"/>
      <c r="BO16" s="673">
        <v>0.2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18745</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13925</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v>1602152</v>
      </c>
      <c r="S17" s="621"/>
      <c r="T17" s="621"/>
      <c r="U17" s="621"/>
      <c r="V17" s="621"/>
      <c r="W17" s="621"/>
      <c r="X17" s="621"/>
      <c r="Y17" s="622"/>
      <c r="Z17" s="673">
        <v>24</v>
      </c>
      <c r="AA17" s="673"/>
      <c r="AB17" s="673"/>
      <c r="AC17" s="673"/>
      <c r="AD17" s="674">
        <v>1602152</v>
      </c>
      <c r="AE17" s="674"/>
      <c r="AF17" s="674"/>
      <c r="AG17" s="674"/>
      <c r="AH17" s="674"/>
      <c r="AI17" s="674"/>
      <c r="AJ17" s="674"/>
      <c r="AK17" s="674"/>
      <c r="AL17" s="643">
        <v>52.1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940</v>
      </c>
      <c r="BH17" s="621"/>
      <c r="BI17" s="621"/>
      <c r="BJ17" s="621"/>
      <c r="BK17" s="621"/>
      <c r="BL17" s="621"/>
      <c r="BM17" s="621"/>
      <c r="BN17" s="622"/>
      <c r="BO17" s="673">
        <v>0.1</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485536</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467347</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144889</v>
      </c>
      <c r="S18" s="621"/>
      <c r="T18" s="621"/>
      <c r="U18" s="621"/>
      <c r="V18" s="621"/>
      <c r="W18" s="621"/>
      <c r="X18" s="621"/>
      <c r="Y18" s="622"/>
      <c r="Z18" s="673">
        <v>2.2000000000000002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6465</v>
      </c>
      <c r="BH19" s="621"/>
      <c r="BI19" s="621"/>
      <c r="BJ19" s="621"/>
      <c r="BK19" s="621"/>
      <c r="BL19" s="621"/>
      <c r="BM19" s="621"/>
      <c r="BN19" s="622"/>
      <c r="BO19" s="673">
        <v>0.6</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3201140</v>
      </c>
      <c r="S20" s="621"/>
      <c r="T20" s="621"/>
      <c r="U20" s="621"/>
      <c r="V20" s="621"/>
      <c r="W20" s="621"/>
      <c r="X20" s="621"/>
      <c r="Y20" s="622"/>
      <c r="Z20" s="673">
        <v>48</v>
      </c>
      <c r="AA20" s="673"/>
      <c r="AB20" s="673"/>
      <c r="AC20" s="673"/>
      <c r="AD20" s="674">
        <v>3056251</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6465</v>
      </c>
      <c r="BH20" s="621"/>
      <c r="BI20" s="621"/>
      <c r="BJ20" s="621"/>
      <c r="BK20" s="621"/>
      <c r="BL20" s="621"/>
      <c r="BM20" s="621"/>
      <c r="BN20" s="622"/>
      <c r="BO20" s="673">
        <v>0.6</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6380887</v>
      </c>
      <c r="CS20" s="621"/>
      <c r="CT20" s="621"/>
      <c r="CU20" s="621"/>
      <c r="CV20" s="621"/>
      <c r="CW20" s="621"/>
      <c r="CX20" s="621"/>
      <c r="CY20" s="622"/>
      <c r="CZ20" s="673">
        <v>100</v>
      </c>
      <c r="DA20" s="673"/>
      <c r="DB20" s="673"/>
      <c r="DC20" s="673"/>
      <c r="DD20" s="626">
        <v>246596</v>
      </c>
      <c r="DE20" s="621"/>
      <c r="DF20" s="621"/>
      <c r="DG20" s="621"/>
      <c r="DH20" s="621"/>
      <c r="DI20" s="621"/>
      <c r="DJ20" s="621"/>
      <c r="DK20" s="621"/>
      <c r="DL20" s="621"/>
      <c r="DM20" s="621"/>
      <c r="DN20" s="621"/>
      <c r="DO20" s="621"/>
      <c r="DP20" s="622"/>
      <c r="DQ20" s="626">
        <v>3496537</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2048</v>
      </c>
      <c r="S21" s="621"/>
      <c r="T21" s="621"/>
      <c r="U21" s="621"/>
      <c r="V21" s="621"/>
      <c r="W21" s="621"/>
      <c r="X21" s="621"/>
      <c r="Y21" s="622"/>
      <c r="Z21" s="673">
        <v>0</v>
      </c>
      <c r="AA21" s="673"/>
      <c r="AB21" s="673"/>
      <c r="AC21" s="673"/>
      <c r="AD21" s="674">
        <v>2048</v>
      </c>
      <c r="AE21" s="674"/>
      <c r="AF21" s="674"/>
      <c r="AG21" s="674"/>
      <c r="AH21" s="674"/>
      <c r="AI21" s="674"/>
      <c r="AJ21" s="674"/>
      <c r="AK21" s="674"/>
      <c r="AL21" s="643">
        <v>0.1</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6465</v>
      </c>
      <c r="BH21" s="621"/>
      <c r="BI21" s="621"/>
      <c r="BJ21" s="621"/>
      <c r="BK21" s="621"/>
      <c r="BL21" s="621"/>
      <c r="BM21" s="621"/>
      <c r="BN21" s="622"/>
      <c r="BO21" s="673">
        <v>0.6</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51086</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102552</v>
      </c>
      <c r="S23" s="621"/>
      <c r="T23" s="621"/>
      <c r="U23" s="621"/>
      <c r="V23" s="621"/>
      <c r="W23" s="621"/>
      <c r="X23" s="621"/>
      <c r="Y23" s="622"/>
      <c r="Z23" s="673">
        <v>1.5</v>
      </c>
      <c r="AA23" s="673"/>
      <c r="AB23" s="673"/>
      <c r="AC23" s="673"/>
      <c r="AD23" s="674">
        <v>8130</v>
      </c>
      <c r="AE23" s="674"/>
      <c r="AF23" s="674"/>
      <c r="AG23" s="674"/>
      <c r="AH23" s="674"/>
      <c r="AI23" s="674"/>
      <c r="AJ23" s="674"/>
      <c r="AK23" s="674"/>
      <c r="AL23" s="643">
        <v>0.3</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38044</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2130372</v>
      </c>
      <c r="CS24" s="671"/>
      <c r="CT24" s="671"/>
      <c r="CU24" s="671"/>
      <c r="CV24" s="671"/>
      <c r="CW24" s="671"/>
      <c r="CX24" s="671"/>
      <c r="CY24" s="718"/>
      <c r="CZ24" s="722">
        <v>33.4</v>
      </c>
      <c r="DA24" s="723"/>
      <c r="DB24" s="723"/>
      <c r="DC24" s="724"/>
      <c r="DD24" s="717">
        <v>1640156</v>
      </c>
      <c r="DE24" s="671"/>
      <c r="DF24" s="671"/>
      <c r="DG24" s="671"/>
      <c r="DH24" s="671"/>
      <c r="DI24" s="671"/>
      <c r="DJ24" s="671"/>
      <c r="DK24" s="718"/>
      <c r="DL24" s="717">
        <v>1614685</v>
      </c>
      <c r="DM24" s="671"/>
      <c r="DN24" s="671"/>
      <c r="DO24" s="671"/>
      <c r="DP24" s="671"/>
      <c r="DQ24" s="671"/>
      <c r="DR24" s="671"/>
      <c r="DS24" s="671"/>
      <c r="DT24" s="671"/>
      <c r="DU24" s="671"/>
      <c r="DV24" s="718"/>
      <c r="DW24" s="719">
        <v>49.7</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293666</v>
      </c>
      <c r="S25" s="621"/>
      <c r="T25" s="621"/>
      <c r="U25" s="621"/>
      <c r="V25" s="621"/>
      <c r="W25" s="621"/>
      <c r="X25" s="621"/>
      <c r="Y25" s="622"/>
      <c r="Z25" s="673">
        <v>4.4000000000000004</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1094655</v>
      </c>
      <c r="CS25" s="639"/>
      <c r="CT25" s="639"/>
      <c r="CU25" s="639"/>
      <c r="CV25" s="639"/>
      <c r="CW25" s="639"/>
      <c r="CX25" s="639"/>
      <c r="CY25" s="640"/>
      <c r="CZ25" s="623">
        <v>17.2</v>
      </c>
      <c r="DA25" s="641"/>
      <c r="DB25" s="641"/>
      <c r="DC25" s="642"/>
      <c r="DD25" s="626">
        <v>1003052</v>
      </c>
      <c r="DE25" s="639"/>
      <c r="DF25" s="639"/>
      <c r="DG25" s="639"/>
      <c r="DH25" s="639"/>
      <c r="DI25" s="639"/>
      <c r="DJ25" s="639"/>
      <c r="DK25" s="640"/>
      <c r="DL25" s="626">
        <v>980812</v>
      </c>
      <c r="DM25" s="639"/>
      <c r="DN25" s="639"/>
      <c r="DO25" s="639"/>
      <c r="DP25" s="639"/>
      <c r="DQ25" s="639"/>
      <c r="DR25" s="639"/>
      <c r="DS25" s="639"/>
      <c r="DT25" s="639"/>
      <c r="DU25" s="639"/>
      <c r="DV25" s="640"/>
      <c r="DW25" s="643">
        <v>30.2</v>
      </c>
      <c r="DX25" s="644"/>
      <c r="DY25" s="644"/>
      <c r="DZ25" s="644"/>
      <c r="EA25" s="644"/>
      <c r="EB25" s="644"/>
      <c r="EC25" s="645"/>
    </row>
    <row r="26" spans="2:133" ht="11.25" customHeight="1" x14ac:dyDescent="0.2">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687021</v>
      </c>
      <c r="CS26" s="621"/>
      <c r="CT26" s="621"/>
      <c r="CU26" s="621"/>
      <c r="CV26" s="621"/>
      <c r="CW26" s="621"/>
      <c r="CX26" s="621"/>
      <c r="CY26" s="622"/>
      <c r="CZ26" s="623">
        <v>10.8</v>
      </c>
      <c r="DA26" s="641"/>
      <c r="DB26" s="641"/>
      <c r="DC26" s="642"/>
      <c r="DD26" s="626">
        <v>601806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365536</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1086516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550181</v>
      </c>
      <c r="CS27" s="639"/>
      <c r="CT27" s="639"/>
      <c r="CU27" s="639"/>
      <c r="CV27" s="639"/>
      <c r="CW27" s="639"/>
      <c r="CX27" s="639"/>
      <c r="CY27" s="640"/>
      <c r="CZ27" s="623">
        <v>8.6</v>
      </c>
      <c r="DA27" s="641"/>
      <c r="DB27" s="641"/>
      <c r="DC27" s="642"/>
      <c r="DD27" s="626">
        <v>169757</v>
      </c>
      <c r="DE27" s="639"/>
      <c r="DF27" s="639"/>
      <c r="DG27" s="639"/>
      <c r="DH27" s="639"/>
      <c r="DI27" s="639"/>
      <c r="DJ27" s="639"/>
      <c r="DK27" s="640"/>
      <c r="DL27" s="626">
        <v>166526</v>
      </c>
      <c r="DM27" s="639"/>
      <c r="DN27" s="639"/>
      <c r="DO27" s="639"/>
      <c r="DP27" s="639"/>
      <c r="DQ27" s="639"/>
      <c r="DR27" s="639"/>
      <c r="DS27" s="639"/>
      <c r="DT27" s="639"/>
      <c r="DU27" s="639"/>
      <c r="DV27" s="640"/>
      <c r="DW27" s="643">
        <v>5.0999999999999996</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50746</v>
      </c>
      <c r="S28" s="621"/>
      <c r="T28" s="621"/>
      <c r="U28" s="621"/>
      <c r="V28" s="621"/>
      <c r="W28" s="621"/>
      <c r="X28" s="621"/>
      <c r="Y28" s="622"/>
      <c r="Z28" s="673">
        <v>0.8</v>
      </c>
      <c r="AA28" s="673"/>
      <c r="AB28" s="673"/>
      <c r="AC28" s="673"/>
      <c r="AD28" s="674">
        <v>11527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485536</v>
      </c>
      <c r="CS28" s="621"/>
      <c r="CT28" s="621"/>
      <c r="CU28" s="621"/>
      <c r="CV28" s="621"/>
      <c r="CW28" s="621"/>
      <c r="CX28" s="621"/>
      <c r="CY28" s="622"/>
      <c r="CZ28" s="623">
        <v>7.6</v>
      </c>
      <c r="DA28" s="641"/>
      <c r="DB28" s="641"/>
      <c r="DC28" s="642"/>
      <c r="DD28" s="626">
        <v>467347</v>
      </c>
      <c r="DE28" s="621"/>
      <c r="DF28" s="621"/>
      <c r="DG28" s="621"/>
      <c r="DH28" s="621"/>
      <c r="DI28" s="621"/>
      <c r="DJ28" s="621"/>
      <c r="DK28" s="622"/>
      <c r="DL28" s="626">
        <v>467347</v>
      </c>
      <c r="DM28" s="621"/>
      <c r="DN28" s="621"/>
      <c r="DO28" s="621"/>
      <c r="DP28" s="621"/>
      <c r="DQ28" s="621"/>
      <c r="DR28" s="621"/>
      <c r="DS28" s="621"/>
      <c r="DT28" s="621"/>
      <c r="DU28" s="621"/>
      <c r="DV28" s="622"/>
      <c r="DW28" s="643">
        <v>14.4</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409397</v>
      </c>
      <c r="S29" s="621"/>
      <c r="T29" s="621"/>
      <c r="U29" s="621"/>
      <c r="V29" s="621"/>
      <c r="W29" s="621"/>
      <c r="X29" s="621"/>
      <c r="Y29" s="622"/>
      <c r="Z29" s="673">
        <v>6.1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485536</v>
      </c>
      <c r="CS29" s="639"/>
      <c r="CT29" s="639"/>
      <c r="CU29" s="639"/>
      <c r="CV29" s="639"/>
      <c r="CW29" s="639"/>
      <c r="CX29" s="639"/>
      <c r="CY29" s="640"/>
      <c r="CZ29" s="623">
        <v>7.6</v>
      </c>
      <c r="DA29" s="641"/>
      <c r="DB29" s="641"/>
      <c r="DC29" s="642"/>
      <c r="DD29" s="626">
        <v>467347</v>
      </c>
      <c r="DE29" s="639"/>
      <c r="DF29" s="639"/>
      <c r="DG29" s="639"/>
      <c r="DH29" s="639"/>
      <c r="DI29" s="639"/>
      <c r="DJ29" s="639"/>
      <c r="DK29" s="640"/>
      <c r="DL29" s="626">
        <v>467347</v>
      </c>
      <c r="DM29" s="639"/>
      <c r="DN29" s="639"/>
      <c r="DO29" s="639"/>
      <c r="DP29" s="639"/>
      <c r="DQ29" s="639"/>
      <c r="DR29" s="639"/>
      <c r="DS29" s="639"/>
      <c r="DT29" s="639"/>
      <c r="DU29" s="639"/>
      <c r="DV29" s="640"/>
      <c r="DW29" s="643">
        <v>14.4</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1497779</v>
      </c>
      <c r="S30" s="621"/>
      <c r="T30" s="621"/>
      <c r="U30" s="621"/>
      <c r="V30" s="621"/>
      <c r="W30" s="621"/>
      <c r="X30" s="621"/>
      <c r="Y30" s="622"/>
      <c r="Z30" s="673">
        <v>22.4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v>
      </c>
      <c r="BH30" s="687"/>
      <c r="BI30" s="687"/>
      <c r="BJ30" s="687"/>
      <c r="BK30" s="687"/>
      <c r="BL30" s="687"/>
      <c r="BM30" s="688">
        <v>89.8</v>
      </c>
      <c r="BN30" s="687"/>
      <c r="BO30" s="687"/>
      <c r="BP30" s="687"/>
      <c r="BQ30" s="689"/>
      <c r="BR30" s="686">
        <v>98.1</v>
      </c>
      <c r="BS30" s="687"/>
      <c r="BT30" s="687"/>
      <c r="BU30" s="687"/>
      <c r="BV30" s="687"/>
      <c r="BW30" s="687"/>
      <c r="BX30" s="688">
        <v>90.1</v>
      </c>
      <c r="BY30" s="687"/>
      <c r="BZ30" s="687"/>
      <c r="CA30" s="687"/>
      <c r="CB30" s="689"/>
      <c r="CD30" s="692"/>
      <c r="CE30" s="693"/>
      <c r="CF30" s="657" t="s">
        <v>292</v>
      </c>
      <c r="CG30" s="654"/>
      <c r="CH30" s="654"/>
      <c r="CI30" s="654"/>
      <c r="CJ30" s="654"/>
      <c r="CK30" s="654"/>
      <c r="CL30" s="654"/>
      <c r="CM30" s="654"/>
      <c r="CN30" s="654"/>
      <c r="CO30" s="654"/>
      <c r="CP30" s="654"/>
      <c r="CQ30" s="655"/>
      <c r="CR30" s="620">
        <v>434465</v>
      </c>
      <c r="CS30" s="621"/>
      <c r="CT30" s="621"/>
      <c r="CU30" s="621"/>
      <c r="CV30" s="621"/>
      <c r="CW30" s="621"/>
      <c r="CX30" s="621"/>
      <c r="CY30" s="622"/>
      <c r="CZ30" s="623">
        <v>6.8</v>
      </c>
      <c r="DA30" s="641"/>
      <c r="DB30" s="641"/>
      <c r="DC30" s="642"/>
      <c r="DD30" s="626">
        <v>417514</v>
      </c>
      <c r="DE30" s="621"/>
      <c r="DF30" s="621"/>
      <c r="DG30" s="621"/>
      <c r="DH30" s="621"/>
      <c r="DI30" s="621"/>
      <c r="DJ30" s="621"/>
      <c r="DK30" s="622"/>
      <c r="DL30" s="626">
        <v>417514</v>
      </c>
      <c r="DM30" s="621"/>
      <c r="DN30" s="621"/>
      <c r="DO30" s="621"/>
      <c r="DP30" s="621"/>
      <c r="DQ30" s="621"/>
      <c r="DR30" s="621"/>
      <c r="DS30" s="621"/>
      <c r="DT30" s="621"/>
      <c r="DU30" s="621"/>
      <c r="DV30" s="622"/>
      <c r="DW30" s="643">
        <v>12.9</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283934</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94.1</v>
      </c>
      <c r="BN31" s="685"/>
      <c r="BO31" s="685"/>
      <c r="BP31" s="685"/>
      <c r="BQ31" s="649"/>
      <c r="BR31" s="684">
        <v>98.6</v>
      </c>
      <c r="BS31" s="639"/>
      <c r="BT31" s="639"/>
      <c r="BU31" s="639"/>
      <c r="BV31" s="639"/>
      <c r="BW31" s="639"/>
      <c r="BX31" s="675">
        <v>93.5</v>
      </c>
      <c r="BY31" s="685"/>
      <c r="BZ31" s="685"/>
      <c r="CA31" s="685"/>
      <c r="CB31" s="649"/>
      <c r="CD31" s="692"/>
      <c r="CE31" s="693"/>
      <c r="CF31" s="657" t="s">
        <v>296</v>
      </c>
      <c r="CG31" s="654"/>
      <c r="CH31" s="654"/>
      <c r="CI31" s="654"/>
      <c r="CJ31" s="654"/>
      <c r="CK31" s="654"/>
      <c r="CL31" s="654"/>
      <c r="CM31" s="654"/>
      <c r="CN31" s="654"/>
      <c r="CO31" s="654"/>
      <c r="CP31" s="654"/>
      <c r="CQ31" s="655"/>
      <c r="CR31" s="620">
        <v>51071</v>
      </c>
      <c r="CS31" s="639"/>
      <c r="CT31" s="639"/>
      <c r="CU31" s="639"/>
      <c r="CV31" s="639"/>
      <c r="CW31" s="639"/>
      <c r="CX31" s="639"/>
      <c r="CY31" s="640"/>
      <c r="CZ31" s="623">
        <v>0.8</v>
      </c>
      <c r="DA31" s="641"/>
      <c r="DB31" s="641"/>
      <c r="DC31" s="642"/>
      <c r="DD31" s="626">
        <v>49833</v>
      </c>
      <c r="DE31" s="639"/>
      <c r="DF31" s="639"/>
      <c r="DG31" s="639"/>
      <c r="DH31" s="639"/>
      <c r="DI31" s="639"/>
      <c r="DJ31" s="639"/>
      <c r="DK31" s="640"/>
      <c r="DL31" s="626">
        <v>49833</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66520</v>
      </c>
      <c r="S32" s="621"/>
      <c r="T32" s="621"/>
      <c r="U32" s="621"/>
      <c r="V32" s="621"/>
      <c r="W32" s="621"/>
      <c r="X32" s="621"/>
      <c r="Y32" s="622"/>
      <c r="Z32" s="673">
        <v>1</v>
      </c>
      <c r="AA32" s="673"/>
      <c r="AB32" s="673"/>
      <c r="AC32" s="673"/>
      <c r="AD32" s="674">
        <v>20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97.1</v>
      </c>
      <c r="BH32" s="605"/>
      <c r="BI32" s="605"/>
      <c r="BJ32" s="605"/>
      <c r="BK32" s="605"/>
      <c r="BL32" s="605"/>
      <c r="BM32" s="668">
        <v>85.6</v>
      </c>
      <c r="BN32" s="605"/>
      <c r="BO32" s="605"/>
      <c r="BP32" s="605"/>
      <c r="BQ32" s="662"/>
      <c r="BR32" s="683">
        <v>97.4</v>
      </c>
      <c r="BS32" s="605"/>
      <c r="BT32" s="605"/>
      <c r="BU32" s="605"/>
      <c r="BV32" s="605"/>
      <c r="BW32" s="605"/>
      <c r="BX32" s="668">
        <v>86.6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309300</v>
      </c>
      <c r="S33" s="621"/>
      <c r="T33" s="621"/>
      <c r="U33" s="621"/>
      <c r="V33" s="621"/>
      <c r="W33" s="621"/>
      <c r="X33" s="621"/>
      <c r="Y33" s="622"/>
      <c r="Z33" s="673">
        <v>4.5999999999999996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3985174</v>
      </c>
      <c r="CS33" s="639"/>
      <c r="CT33" s="639"/>
      <c r="CU33" s="639"/>
      <c r="CV33" s="639"/>
      <c r="CW33" s="639"/>
      <c r="CX33" s="639"/>
      <c r="CY33" s="640"/>
      <c r="CZ33" s="623">
        <v>62.5</v>
      </c>
      <c r="DA33" s="641"/>
      <c r="DB33" s="641"/>
      <c r="DC33" s="642"/>
      <c r="DD33" s="626">
        <v>1738318</v>
      </c>
      <c r="DE33" s="639"/>
      <c r="DF33" s="639"/>
      <c r="DG33" s="639"/>
      <c r="DH33" s="639"/>
      <c r="DI33" s="639"/>
      <c r="DJ33" s="639"/>
      <c r="DK33" s="640"/>
      <c r="DL33" s="626">
        <v>1252680</v>
      </c>
      <c r="DM33" s="639"/>
      <c r="DN33" s="639"/>
      <c r="DO33" s="639"/>
      <c r="DP33" s="639"/>
      <c r="DQ33" s="639"/>
      <c r="DR33" s="639"/>
      <c r="DS33" s="639"/>
      <c r="DT33" s="639"/>
      <c r="DU33" s="639"/>
      <c r="DV33" s="640"/>
      <c r="DW33" s="643">
        <v>38.6</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733452</v>
      </c>
      <c r="CS34" s="621"/>
      <c r="CT34" s="621"/>
      <c r="CU34" s="621"/>
      <c r="CV34" s="621"/>
      <c r="CW34" s="621"/>
      <c r="CX34" s="621"/>
      <c r="CY34" s="622"/>
      <c r="CZ34" s="623">
        <v>11.5</v>
      </c>
      <c r="DA34" s="641"/>
      <c r="DB34" s="641"/>
      <c r="DC34" s="642"/>
      <c r="DD34" s="626">
        <v>457466</v>
      </c>
      <c r="DE34" s="621"/>
      <c r="DF34" s="621"/>
      <c r="DG34" s="621"/>
      <c r="DH34" s="621"/>
      <c r="DI34" s="621"/>
      <c r="DJ34" s="621"/>
      <c r="DK34" s="622"/>
      <c r="DL34" s="626">
        <v>378879</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170000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673123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181046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26507</v>
      </c>
      <c r="CS35" s="639"/>
      <c r="CT35" s="639"/>
      <c r="CU35" s="639"/>
      <c r="CV35" s="639"/>
      <c r="CW35" s="639"/>
      <c r="CX35" s="639"/>
      <c r="CY35" s="640"/>
      <c r="CZ35" s="623">
        <v>0.4</v>
      </c>
      <c r="DA35" s="641"/>
      <c r="DB35" s="641"/>
      <c r="DC35" s="642"/>
      <c r="DD35" s="626">
        <v>23826</v>
      </c>
      <c r="DE35" s="639"/>
      <c r="DF35" s="639"/>
      <c r="DG35" s="639"/>
      <c r="DH35" s="639"/>
      <c r="DI35" s="639"/>
      <c r="DJ35" s="639"/>
      <c r="DK35" s="640"/>
      <c r="DL35" s="626">
        <v>23826</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6671748</v>
      </c>
      <c r="S36" s="661"/>
      <c r="T36" s="661"/>
      <c r="U36" s="661"/>
      <c r="V36" s="661"/>
      <c r="W36" s="661"/>
      <c r="X36" s="661"/>
      <c r="Y36" s="664"/>
      <c r="Z36" s="665">
        <v>100</v>
      </c>
      <c r="AA36" s="665"/>
      <c r="AB36" s="665"/>
      <c r="AC36" s="665"/>
      <c r="AD36" s="666">
        <v>3077976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102268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105029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1750487</v>
      </c>
      <c r="CS36" s="621"/>
      <c r="CT36" s="621"/>
      <c r="CU36" s="621"/>
      <c r="CV36" s="621"/>
      <c r="CW36" s="621"/>
      <c r="CX36" s="621"/>
      <c r="CY36" s="622"/>
      <c r="CZ36" s="623">
        <v>27.4</v>
      </c>
      <c r="DA36" s="641"/>
      <c r="DB36" s="641"/>
      <c r="DC36" s="642"/>
      <c r="DD36" s="626">
        <v>635906</v>
      </c>
      <c r="DE36" s="621"/>
      <c r="DF36" s="621"/>
      <c r="DG36" s="621"/>
      <c r="DH36" s="621"/>
      <c r="DI36" s="621"/>
      <c r="DJ36" s="621"/>
      <c r="DK36" s="622"/>
      <c r="DL36" s="626">
        <v>469115</v>
      </c>
      <c r="DM36" s="621"/>
      <c r="DN36" s="621"/>
      <c r="DO36" s="621"/>
      <c r="DP36" s="621"/>
      <c r="DQ36" s="621"/>
      <c r="DR36" s="621"/>
      <c r="DS36" s="621"/>
      <c r="DT36" s="621"/>
      <c r="DU36" s="621"/>
      <c r="DV36" s="622"/>
      <c r="DW36" s="643">
        <v>14.4</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64848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1677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283599</v>
      </c>
      <c r="CS37" s="639"/>
      <c r="CT37" s="639"/>
      <c r="CU37" s="639"/>
      <c r="CV37" s="639"/>
      <c r="CW37" s="639"/>
      <c r="CX37" s="639"/>
      <c r="CY37" s="640"/>
      <c r="CZ37" s="623">
        <v>4.4000000000000004</v>
      </c>
      <c r="DA37" s="641"/>
      <c r="DB37" s="641"/>
      <c r="DC37" s="642"/>
      <c r="DD37" s="626">
        <v>283599</v>
      </c>
      <c r="DE37" s="639"/>
      <c r="DF37" s="639"/>
      <c r="DG37" s="639"/>
      <c r="DH37" s="639"/>
      <c r="DI37" s="639"/>
      <c r="DJ37" s="639"/>
      <c r="DK37" s="640"/>
      <c r="DL37" s="626">
        <v>269256</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2859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506007</v>
      </c>
      <c r="CS38" s="621"/>
      <c r="CT38" s="621"/>
      <c r="CU38" s="621"/>
      <c r="CV38" s="621"/>
      <c r="CW38" s="621"/>
      <c r="CX38" s="621"/>
      <c r="CY38" s="622"/>
      <c r="CZ38" s="623">
        <v>7.9</v>
      </c>
      <c r="DA38" s="641"/>
      <c r="DB38" s="641"/>
      <c r="DC38" s="642"/>
      <c r="DD38" s="626">
        <v>421897</v>
      </c>
      <c r="DE38" s="621"/>
      <c r="DF38" s="621"/>
      <c r="DG38" s="621"/>
      <c r="DH38" s="621"/>
      <c r="DI38" s="621"/>
      <c r="DJ38" s="621"/>
      <c r="DK38" s="622"/>
      <c r="DL38" s="626">
        <v>380860</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2">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944307</v>
      </c>
      <c r="CS39" s="639"/>
      <c r="CT39" s="639"/>
      <c r="CU39" s="639"/>
      <c r="CV39" s="639"/>
      <c r="CW39" s="639"/>
      <c r="CX39" s="639"/>
      <c r="CY39" s="640"/>
      <c r="CZ39" s="623">
        <v>14.8</v>
      </c>
      <c r="DA39" s="641"/>
      <c r="DB39" s="641"/>
      <c r="DC39" s="642"/>
      <c r="DD39" s="626">
        <v>189332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141311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24414</v>
      </c>
      <c r="CS40" s="621"/>
      <c r="CT40" s="621"/>
      <c r="CU40" s="621"/>
      <c r="CV40" s="621"/>
      <c r="CW40" s="621"/>
      <c r="CX40" s="621"/>
      <c r="CY40" s="622"/>
      <c r="CZ40" s="623">
        <v>0.4</v>
      </c>
      <c r="DA40" s="641"/>
      <c r="DB40" s="641"/>
      <c r="DC40" s="642"/>
      <c r="DD40" s="626">
        <v>9891</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364696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265341</v>
      </c>
      <c r="CS42" s="621"/>
      <c r="CT42" s="621"/>
      <c r="CU42" s="621"/>
      <c r="CV42" s="621"/>
      <c r="CW42" s="621"/>
      <c r="CX42" s="621"/>
      <c r="CY42" s="622"/>
      <c r="CZ42" s="623">
        <v>4.2</v>
      </c>
      <c r="DA42" s="624"/>
      <c r="DB42" s="624"/>
      <c r="DC42" s="625"/>
      <c r="DD42" s="626">
        <v>118063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19859</v>
      </c>
      <c r="CS43" s="639"/>
      <c r="CT43" s="639"/>
      <c r="CU43" s="639"/>
      <c r="CV43" s="639"/>
      <c r="CW43" s="639"/>
      <c r="CX43" s="639"/>
      <c r="CY43" s="640"/>
      <c r="CZ43" s="623">
        <v>0.3</v>
      </c>
      <c r="DA43" s="641"/>
      <c r="DB43" s="641"/>
      <c r="DC43" s="642"/>
      <c r="DD43" s="626">
        <v>19859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246596</v>
      </c>
      <c r="CS44" s="621"/>
      <c r="CT44" s="621"/>
      <c r="CU44" s="621"/>
      <c r="CV44" s="621"/>
      <c r="CW44" s="621"/>
      <c r="CX44" s="621"/>
      <c r="CY44" s="622"/>
      <c r="CZ44" s="623">
        <v>3.9</v>
      </c>
      <c r="DA44" s="624"/>
      <c r="DB44" s="624"/>
      <c r="DC44" s="625"/>
      <c r="DD44" s="626">
        <v>104138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30933</v>
      </c>
      <c r="CS45" s="639"/>
      <c r="CT45" s="639"/>
      <c r="CU45" s="639"/>
      <c r="CV45" s="639"/>
      <c r="CW45" s="639"/>
      <c r="CX45" s="639"/>
      <c r="CY45" s="640"/>
      <c r="CZ45" s="623">
        <v>0.5</v>
      </c>
      <c r="DA45" s="641"/>
      <c r="DB45" s="641"/>
      <c r="DC45" s="642"/>
      <c r="DD45" s="626">
        <v>4766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215663</v>
      </c>
      <c r="CS46" s="621"/>
      <c r="CT46" s="621"/>
      <c r="CU46" s="621"/>
      <c r="CV46" s="621"/>
      <c r="CW46" s="621"/>
      <c r="CX46" s="621"/>
      <c r="CY46" s="622"/>
      <c r="CZ46" s="623">
        <v>3.4</v>
      </c>
      <c r="DA46" s="624"/>
      <c r="DB46" s="624"/>
      <c r="DC46" s="625"/>
      <c r="DD46" s="626">
        <v>99372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18745</v>
      </c>
      <c r="CS47" s="639"/>
      <c r="CT47" s="639"/>
      <c r="CU47" s="639"/>
      <c r="CV47" s="639"/>
      <c r="CW47" s="639"/>
      <c r="CX47" s="639"/>
      <c r="CY47" s="640"/>
      <c r="CZ47" s="623">
        <v>0.3</v>
      </c>
      <c r="DA47" s="641"/>
      <c r="DB47" s="641"/>
      <c r="DC47" s="642"/>
      <c r="DD47" s="626">
        <v>13925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6380887</v>
      </c>
      <c r="CS49" s="605"/>
      <c r="CT49" s="605"/>
      <c r="CU49" s="605"/>
      <c r="CV49" s="605"/>
      <c r="CW49" s="605"/>
      <c r="CX49" s="605"/>
      <c r="CY49" s="606"/>
      <c r="CZ49" s="607">
        <v>100</v>
      </c>
      <c r="DA49" s="608"/>
      <c r="DB49" s="608"/>
      <c r="DC49" s="609"/>
      <c r="DD49" s="610">
        <v>3496537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365</v>
      </c>
      <c r="C7" s="1080"/>
      <c r="D7" s="1080"/>
      <c r="E7" s="1080"/>
      <c r="F7" s="1080"/>
      <c r="G7" s="1080"/>
      <c r="H7" s="1080"/>
      <c r="I7" s="1080"/>
      <c r="J7" s="1080"/>
      <c r="K7" s="1080"/>
      <c r="L7" s="1080"/>
      <c r="M7" s="1080"/>
      <c r="N7" s="1080"/>
      <c r="O7" s="1080"/>
      <c r="P7" s="1081"/>
      <c r="Q7" s="1133">
        <v>6674</v>
      </c>
      <c r="R7" s="1134"/>
      <c r="S7" s="1134"/>
      <c r="T7" s="1134"/>
      <c r="U7" s="1134"/>
      <c r="V7" s="1134">
        <v>6383</v>
      </c>
      <c r="W7" s="1134"/>
      <c r="X7" s="1134"/>
      <c r="Y7" s="1134"/>
      <c r="Z7" s="1134"/>
      <c r="AA7" s="1134">
        <v>291</v>
      </c>
      <c r="AB7" s="1134"/>
      <c r="AC7" s="1134"/>
      <c r="AD7" s="1134"/>
      <c r="AE7" s="1135"/>
      <c r="AF7" s="1136">
        <v>210</v>
      </c>
      <c r="AG7" s="1137"/>
      <c r="AH7" s="1137"/>
      <c r="AI7" s="1137"/>
      <c r="AJ7" s="1138"/>
      <c r="AK7" s="1120">
        <v>1498</v>
      </c>
      <c r="AL7" s="1121"/>
      <c r="AM7" s="1121"/>
      <c r="AN7" s="1121"/>
      <c r="AO7" s="1121"/>
      <c r="AP7" s="1121">
        <v>4550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17</v>
      </c>
      <c r="CI7" s="1118"/>
      <c r="CJ7" s="1118"/>
      <c r="CK7" s="1118"/>
      <c r="CL7" s="1119"/>
      <c r="CM7" s="1117">
        <v>94</v>
      </c>
      <c r="CN7" s="1118"/>
      <c r="CO7" s="1118"/>
      <c r="CP7" s="1118"/>
      <c r="CQ7" s="1119"/>
      <c r="CR7" s="1117">
        <v>35</v>
      </c>
      <c r="CS7" s="1118"/>
      <c r="CT7" s="1118"/>
      <c r="CU7" s="1118"/>
      <c r="CV7" s="1119"/>
      <c r="CW7" s="1117" t="s">
        <v>481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2">
      <c r="A8" s="214">
        <v>2</v>
      </c>
      <c r="B8" s="1060" t="s">
        <v>366</v>
      </c>
      <c r="C8" s="1061"/>
      <c r="D8" s="1061"/>
      <c r="E8" s="1061"/>
      <c r="F8" s="1061"/>
      <c r="G8" s="1061"/>
      <c r="H8" s="1061"/>
      <c r="I8" s="1061"/>
      <c r="J8" s="1061"/>
      <c r="K8" s="1061"/>
      <c r="L8" s="1061"/>
      <c r="M8" s="1061"/>
      <c r="N8" s="1061"/>
      <c r="O8" s="1061"/>
      <c r="P8" s="1062"/>
      <c r="Q8" s="1072">
        <v>0</v>
      </c>
      <c r="R8" s="1073"/>
      <c r="S8" s="1073"/>
      <c r="T8" s="1073"/>
      <c r="U8" s="1073"/>
      <c r="V8" s="1073">
        <v>0</v>
      </c>
      <c r="W8" s="1073"/>
      <c r="X8" s="1073"/>
      <c r="Y8" s="1073"/>
      <c r="Z8" s="1073"/>
      <c r="AA8" s="1073" t="s">
        <v>481</v>
      </c>
      <c r="AB8" s="1073"/>
      <c r="AC8" s="1073"/>
      <c r="AD8" s="1073"/>
      <c r="AE8" s="1074"/>
      <c r="AF8" s="1066" t="s">
        <v>112</v>
      </c>
      <c r="AG8" s="1067"/>
      <c r="AH8" s="1067"/>
      <c r="AI8" s="1067"/>
      <c r="AJ8" s="1068"/>
      <c r="AK8" s="1115" t="s">
        <v>481</v>
      </c>
      <c r="AL8" s="1116"/>
      <c r="AM8" s="1116"/>
      <c r="AN8" s="1116"/>
      <c r="AO8" s="1116"/>
      <c r="AP8" s="1116" t="s">
        <v>481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2">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6674</v>
      </c>
      <c r="R23" s="1098"/>
      <c r="S23" s="1098"/>
      <c r="T23" s="1098"/>
      <c r="U23" s="1098"/>
      <c r="V23" s="1098">
        <v>6383</v>
      </c>
      <c r="W23" s="1098"/>
      <c r="X23" s="1098"/>
      <c r="Y23" s="1098"/>
      <c r="Z23" s="1098"/>
      <c r="AA23" s="1098">
        <v>291</v>
      </c>
      <c r="AB23" s="1098"/>
      <c r="AC23" s="1098"/>
      <c r="AD23" s="1098"/>
      <c r="AE23" s="1099"/>
      <c r="AF23" s="1100">
        <v>210</v>
      </c>
      <c r="AG23" s="1098"/>
      <c r="AH23" s="1098"/>
      <c r="AI23" s="1098"/>
      <c r="AJ23" s="1101"/>
      <c r="AK23" s="1102"/>
      <c r="AL23" s="1103"/>
      <c r="AM23" s="1103"/>
      <c r="AN23" s="1103"/>
      <c r="AO23" s="1103"/>
      <c r="AP23" s="1098">
        <v>4550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1632</v>
      </c>
      <c r="R28" s="1083"/>
      <c r="S28" s="1083"/>
      <c r="T28" s="1083"/>
      <c r="U28" s="1083"/>
      <c r="V28" s="1083">
        <v>1451</v>
      </c>
      <c r="W28" s="1083"/>
      <c r="X28" s="1083"/>
      <c r="Y28" s="1083"/>
      <c r="Z28" s="1083"/>
      <c r="AA28" s="1083">
        <v>181</v>
      </c>
      <c r="AB28" s="1083"/>
      <c r="AC28" s="1083"/>
      <c r="AD28" s="1083"/>
      <c r="AE28" s="1084"/>
      <c r="AF28" s="1085">
        <v>181</v>
      </c>
      <c r="AG28" s="1083"/>
      <c r="AH28" s="1083"/>
      <c r="AI28" s="1083"/>
      <c r="AJ28" s="1086"/>
      <c r="AK28" s="1087">
        <v>146</v>
      </c>
      <c r="AL28" s="1075"/>
      <c r="AM28" s="1075"/>
      <c r="AN28" s="1075"/>
      <c r="AO28" s="1075"/>
      <c r="AP28" s="1075" t="s">
        <v>481</v>
      </c>
      <c r="AQ28" s="1075"/>
      <c r="AR28" s="1075"/>
      <c r="AS28" s="1075"/>
      <c r="AT28" s="1075"/>
      <c r="AU28" s="1075" t="s">
        <v>481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0" t="s">
        <v>381</v>
      </c>
      <c r="C29" s="1061"/>
      <c r="D29" s="1061"/>
      <c r="E29" s="1061"/>
      <c r="F29" s="1061"/>
      <c r="G29" s="1061"/>
      <c r="H29" s="1061"/>
      <c r="I29" s="1061"/>
      <c r="J29" s="1061"/>
      <c r="K29" s="1061"/>
      <c r="L29" s="1061"/>
      <c r="M29" s="1061"/>
      <c r="N29" s="1061"/>
      <c r="O29" s="1061"/>
      <c r="P29" s="1062"/>
      <c r="Q29" s="1072">
        <v>1119</v>
      </c>
      <c r="R29" s="1073"/>
      <c r="S29" s="1073"/>
      <c r="T29" s="1073"/>
      <c r="U29" s="1073"/>
      <c r="V29" s="1073">
        <v>1085</v>
      </c>
      <c r="W29" s="1073"/>
      <c r="X29" s="1073"/>
      <c r="Y29" s="1073"/>
      <c r="Z29" s="1073"/>
      <c r="AA29" s="1073">
        <v>33</v>
      </c>
      <c r="AB29" s="1073"/>
      <c r="AC29" s="1073"/>
      <c r="AD29" s="1073"/>
      <c r="AE29" s="1074"/>
      <c r="AF29" s="1066">
        <v>33</v>
      </c>
      <c r="AG29" s="1067"/>
      <c r="AH29" s="1067"/>
      <c r="AI29" s="1067"/>
      <c r="AJ29" s="1068"/>
      <c r="AK29" s="1009">
        <v>179</v>
      </c>
      <c r="AL29" s="1000"/>
      <c r="AM29" s="1000"/>
      <c r="AN29" s="1000"/>
      <c r="AO29" s="1000"/>
      <c r="AP29" s="1000" t="s">
        <v>481</v>
      </c>
      <c r="AQ29" s="1000"/>
      <c r="AR29" s="1000"/>
      <c r="AS29" s="1000"/>
      <c r="AT29" s="1000"/>
      <c r="AU29" s="1000" t="s">
        <v>481</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0" t="s">
        <v>382</v>
      </c>
      <c r="C30" s="1061"/>
      <c r="D30" s="1061"/>
      <c r="E30" s="1061"/>
      <c r="F30" s="1061"/>
      <c r="G30" s="1061"/>
      <c r="H30" s="1061"/>
      <c r="I30" s="1061"/>
      <c r="J30" s="1061"/>
      <c r="K30" s="1061"/>
      <c r="L30" s="1061"/>
      <c r="M30" s="1061"/>
      <c r="N30" s="1061"/>
      <c r="O30" s="1061"/>
      <c r="P30" s="1062"/>
      <c r="Q30" s="1072">
        <v>120</v>
      </c>
      <c r="R30" s="1073"/>
      <c r="S30" s="1073"/>
      <c r="T30" s="1073"/>
      <c r="U30" s="1073"/>
      <c r="V30" s="1073">
        <v>120</v>
      </c>
      <c r="W30" s="1073"/>
      <c r="X30" s="1073"/>
      <c r="Y30" s="1073"/>
      <c r="Z30" s="1073"/>
      <c r="AA30" s="1073">
        <v>0</v>
      </c>
      <c r="AB30" s="1073"/>
      <c r="AC30" s="1073"/>
      <c r="AD30" s="1073"/>
      <c r="AE30" s="1074"/>
      <c r="AF30" s="1066">
        <v>0</v>
      </c>
      <c r="AG30" s="1067"/>
      <c r="AH30" s="1067"/>
      <c r="AI30" s="1067"/>
      <c r="AJ30" s="1068"/>
      <c r="AK30" s="1009">
        <v>38</v>
      </c>
      <c r="AL30" s="1000"/>
      <c r="AM30" s="1000"/>
      <c r="AN30" s="1000"/>
      <c r="AO30" s="1000"/>
      <c r="AP30" s="1000" t="s">
        <v>481</v>
      </c>
      <c r="AQ30" s="1000"/>
      <c r="AR30" s="1000"/>
      <c r="AS30" s="1000"/>
      <c r="AT30" s="1000"/>
      <c r="AU30" s="1000" t="s">
        <v>481</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0" t="s">
        <v>383</v>
      </c>
      <c r="C31" s="1061"/>
      <c r="D31" s="1061"/>
      <c r="E31" s="1061"/>
      <c r="F31" s="1061"/>
      <c r="G31" s="1061"/>
      <c r="H31" s="1061"/>
      <c r="I31" s="1061"/>
      <c r="J31" s="1061"/>
      <c r="K31" s="1061"/>
      <c r="L31" s="1061"/>
      <c r="M31" s="1061"/>
      <c r="N31" s="1061"/>
      <c r="O31" s="1061"/>
      <c r="P31" s="1062"/>
      <c r="Q31" s="1072">
        <v>474</v>
      </c>
      <c r="R31" s="1073"/>
      <c r="S31" s="1073"/>
      <c r="T31" s="1073"/>
      <c r="U31" s="1073"/>
      <c r="V31" s="1073">
        <v>463</v>
      </c>
      <c r="W31" s="1073"/>
      <c r="X31" s="1073"/>
      <c r="Y31" s="1073"/>
      <c r="Z31" s="1073"/>
      <c r="AA31" s="1073">
        <v>10</v>
      </c>
      <c r="AB31" s="1073"/>
      <c r="AC31" s="1073"/>
      <c r="AD31" s="1073"/>
      <c r="AE31" s="1074"/>
      <c r="AF31" s="1066">
        <v>198</v>
      </c>
      <c r="AG31" s="1067"/>
      <c r="AH31" s="1067"/>
      <c r="AI31" s="1067"/>
      <c r="AJ31" s="1068"/>
      <c r="AK31" s="1009">
        <v>73</v>
      </c>
      <c r="AL31" s="1000"/>
      <c r="AM31" s="1000"/>
      <c r="AN31" s="1000"/>
      <c r="AO31" s="1000"/>
      <c r="AP31" s="1000">
        <v>1390</v>
      </c>
      <c r="AQ31" s="1000"/>
      <c r="AR31" s="1000"/>
      <c r="AS31" s="1000"/>
      <c r="AT31" s="1000"/>
      <c r="AU31" s="1000">
        <v>242</v>
      </c>
      <c r="AV31" s="1000"/>
      <c r="AW31" s="1000"/>
      <c r="AX31" s="1000"/>
      <c r="AY31" s="1000"/>
      <c r="AZ31" s="1071" t="s">
        <v>481</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0" t="s">
        <v>385</v>
      </c>
      <c r="C32" s="1061"/>
      <c r="D32" s="1061"/>
      <c r="E32" s="1061"/>
      <c r="F32" s="1061"/>
      <c r="G32" s="1061"/>
      <c r="H32" s="1061"/>
      <c r="I32" s="1061"/>
      <c r="J32" s="1061"/>
      <c r="K32" s="1061"/>
      <c r="L32" s="1061"/>
      <c r="M32" s="1061"/>
      <c r="N32" s="1061"/>
      <c r="O32" s="1061"/>
      <c r="P32" s="1062"/>
      <c r="Q32" s="1072">
        <v>259</v>
      </c>
      <c r="R32" s="1073"/>
      <c r="S32" s="1073"/>
      <c r="T32" s="1073"/>
      <c r="U32" s="1073"/>
      <c r="V32" s="1073">
        <v>290</v>
      </c>
      <c r="W32" s="1073"/>
      <c r="X32" s="1073"/>
      <c r="Y32" s="1073"/>
      <c r="Z32" s="1073"/>
      <c r="AA32" s="1073">
        <v>-30</v>
      </c>
      <c r="AB32" s="1073"/>
      <c r="AC32" s="1073"/>
      <c r="AD32" s="1073"/>
      <c r="AE32" s="1074"/>
      <c r="AF32" s="1066">
        <v>424</v>
      </c>
      <c r="AG32" s="1067"/>
      <c r="AH32" s="1067"/>
      <c r="AI32" s="1067"/>
      <c r="AJ32" s="1068"/>
      <c r="AK32" s="1009" t="s">
        <v>481</v>
      </c>
      <c r="AL32" s="1000"/>
      <c r="AM32" s="1000"/>
      <c r="AN32" s="1000"/>
      <c r="AO32" s="1000"/>
      <c r="AP32" s="1000">
        <v>0</v>
      </c>
      <c r="AQ32" s="1000"/>
      <c r="AR32" s="1000"/>
      <c r="AS32" s="1000"/>
      <c r="AT32" s="1000"/>
      <c r="AU32" s="1000">
        <v>0</v>
      </c>
      <c r="AV32" s="1000"/>
      <c r="AW32" s="1000"/>
      <c r="AX32" s="1000"/>
      <c r="AY32" s="1000"/>
      <c r="AZ32" s="1071" t="s">
        <v>481</v>
      </c>
      <c r="BA32" s="1071"/>
      <c r="BB32" s="1071"/>
      <c r="BC32" s="1071"/>
      <c r="BD32" s="1071"/>
      <c r="BE32" s="1055" t="s">
        <v>384</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386</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837</v>
      </c>
      <c r="AG63" s="988"/>
      <c r="AH63" s="988"/>
      <c r="AI63" s="988"/>
      <c r="AJ63" s="1053"/>
      <c r="AK63" s="1054"/>
      <c r="AL63" s="992"/>
      <c r="AM63" s="992"/>
      <c r="AN63" s="992"/>
      <c r="AO63" s="992"/>
      <c r="AP63" s="988">
        <v>1390</v>
      </c>
      <c r="AQ63" s="988"/>
      <c r="AR63" s="988"/>
      <c r="AS63" s="988"/>
      <c r="AT63" s="988"/>
      <c r="AU63" s="988">
        <v>242</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537</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481</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538</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539</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481</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540</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541</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542</v>
      </c>
      <c r="C74" s="1004"/>
      <c r="D74" s="1004"/>
      <c r="E74" s="1004"/>
      <c r="F74" s="1004"/>
      <c r="G74" s="1004"/>
      <c r="H74" s="1004"/>
      <c r="I74" s="1004"/>
      <c r="J74" s="1004"/>
      <c r="K74" s="1004"/>
      <c r="L74" s="1004"/>
      <c r="M74" s="1004"/>
      <c r="N74" s="1004"/>
      <c r="O74" s="1004"/>
      <c r="P74" s="1005"/>
      <c r="Q74" s="1006">
        <v>2144</v>
      </c>
      <c r="R74" s="1000"/>
      <c r="S74" s="1000"/>
      <c r="T74" s="1000"/>
      <c r="U74" s="1000"/>
      <c r="V74" s="1000">
        <v>2024</v>
      </c>
      <c r="W74" s="1000"/>
      <c r="X74" s="1000"/>
      <c r="Y74" s="1000"/>
      <c r="Z74" s="1000"/>
      <c r="AA74" s="1000">
        <v>120</v>
      </c>
      <c r="AB74" s="1000"/>
      <c r="AC74" s="1000"/>
      <c r="AD74" s="1000"/>
      <c r="AE74" s="1000"/>
      <c r="AF74" s="1000">
        <v>120</v>
      </c>
      <c r="AG74" s="1000"/>
      <c r="AH74" s="1000"/>
      <c r="AI74" s="1000"/>
      <c r="AJ74" s="1000"/>
      <c r="AK74" s="1000" t="s">
        <v>481</v>
      </c>
      <c r="AL74" s="1000"/>
      <c r="AM74" s="1000"/>
      <c r="AN74" s="1000"/>
      <c r="AO74" s="1000"/>
      <c r="AP74" s="1000">
        <v>643</v>
      </c>
      <c r="AQ74" s="1000"/>
      <c r="AR74" s="1000"/>
      <c r="AS74" s="1000"/>
      <c r="AT74" s="1000"/>
      <c r="AU74" s="1000">
        <v>84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543</v>
      </c>
      <c r="C75" s="1004"/>
      <c r="D75" s="1004"/>
      <c r="E75" s="1004"/>
      <c r="F75" s="1004"/>
      <c r="G75" s="1004"/>
      <c r="H75" s="1004"/>
      <c r="I75" s="1004"/>
      <c r="J75" s="1004"/>
      <c r="K75" s="1004"/>
      <c r="L75" s="1004"/>
      <c r="M75" s="1004"/>
      <c r="N75" s="1004"/>
      <c r="O75" s="1004"/>
      <c r="P75" s="1005"/>
      <c r="Q75" s="1007">
        <v>28</v>
      </c>
      <c r="R75" s="1008"/>
      <c r="S75" s="1008"/>
      <c r="T75" s="1008"/>
      <c r="U75" s="1009"/>
      <c r="V75" s="1010">
        <v>28</v>
      </c>
      <c r="W75" s="1008"/>
      <c r="X75" s="1008"/>
      <c r="Y75" s="1008"/>
      <c r="Z75" s="1009"/>
      <c r="AA75" s="1010">
        <v>0</v>
      </c>
      <c r="AB75" s="1008"/>
      <c r="AC75" s="1008"/>
      <c r="AD75" s="1008"/>
      <c r="AE75" s="1009"/>
      <c r="AF75" s="1010">
        <v>0</v>
      </c>
      <c r="AG75" s="1008"/>
      <c r="AH75" s="1008"/>
      <c r="AI75" s="1008"/>
      <c r="AJ75" s="1009"/>
      <c r="AK75" s="1010" t="s">
        <v>481</v>
      </c>
      <c r="AL75" s="1008"/>
      <c r="AM75" s="1008"/>
      <c r="AN75" s="1008"/>
      <c r="AO75" s="1009"/>
      <c r="AP75" s="1000" t="s">
        <v>481</v>
      </c>
      <c r="AQ75" s="1000"/>
      <c r="AR75" s="1000"/>
      <c r="AS75" s="1000"/>
      <c r="AT75" s="1000"/>
      <c r="AU75" s="1000" t="s">
        <v>481</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t="s">
        <v>544</v>
      </c>
      <c r="C76" s="1004"/>
      <c r="D76" s="1004"/>
      <c r="E76" s="1004"/>
      <c r="F76" s="1004"/>
      <c r="G76" s="1004"/>
      <c r="H76" s="1004"/>
      <c r="I76" s="1004"/>
      <c r="J76" s="1004"/>
      <c r="K76" s="1004"/>
      <c r="L76" s="1004"/>
      <c r="M76" s="1004"/>
      <c r="N76" s="1004"/>
      <c r="O76" s="1004"/>
      <c r="P76" s="1005"/>
      <c r="Q76" s="1007">
        <v>597</v>
      </c>
      <c r="R76" s="1008"/>
      <c r="S76" s="1008"/>
      <c r="T76" s="1008"/>
      <c r="U76" s="1009"/>
      <c r="V76" s="1010">
        <v>529</v>
      </c>
      <c r="W76" s="1008"/>
      <c r="X76" s="1008"/>
      <c r="Y76" s="1008"/>
      <c r="Z76" s="1009"/>
      <c r="AA76" s="1010">
        <v>69</v>
      </c>
      <c r="AB76" s="1008"/>
      <c r="AC76" s="1008"/>
      <c r="AD76" s="1008"/>
      <c r="AE76" s="1009"/>
      <c r="AF76" s="1010">
        <v>69</v>
      </c>
      <c r="AG76" s="1008"/>
      <c r="AH76" s="1008"/>
      <c r="AI76" s="1008"/>
      <c r="AJ76" s="1009"/>
      <c r="AK76" s="1010" t="s">
        <v>481</v>
      </c>
      <c r="AL76" s="1008"/>
      <c r="AM76" s="1008"/>
      <c r="AN76" s="1008"/>
      <c r="AO76" s="1009"/>
      <c r="AP76" s="1010">
        <v>425</v>
      </c>
      <c r="AQ76" s="1008"/>
      <c r="AR76" s="1008"/>
      <c r="AS76" s="1008"/>
      <c r="AT76" s="1009"/>
      <c r="AU76" s="1010">
        <v>74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t="s">
        <v>545</v>
      </c>
      <c r="C77" s="1004"/>
      <c r="D77" s="1004"/>
      <c r="E77" s="1004"/>
      <c r="F77" s="1004"/>
      <c r="G77" s="1004"/>
      <c r="H77" s="1004"/>
      <c r="I77" s="1004"/>
      <c r="J77" s="1004"/>
      <c r="K77" s="1004"/>
      <c r="L77" s="1004"/>
      <c r="M77" s="1004"/>
      <c r="N77" s="1004"/>
      <c r="O77" s="1004"/>
      <c r="P77" s="1005"/>
      <c r="Q77" s="1007">
        <v>3938</v>
      </c>
      <c r="R77" s="1008"/>
      <c r="S77" s="1008"/>
      <c r="T77" s="1008"/>
      <c r="U77" s="1009"/>
      <c r="V77" s="1010">
        <v>3586</v>
      </c>
      <c r="W77" s="1008"/>
      <c r="X77" s="1008"/>
      <c r="Y77" s="1008"/>
      <c r="Z77" s="1009"/>
      <c r="AA77" s="1010">
        <v>352</v>
      </c>
      <c r="AB77" s="1008"/>
      <c r="AC77" s="1008"/>
      <c r="AD77" s="1008"/>
      <c r="AE77" s="1009"/>
      <c r="AF77" s="1010">
        <v>5341</v>
      </c>
      <c r="AG77" s="1008"/>
      <c r="AH77" s="1008"/>
      <c r="AI77" s="1008"/>
      <c r="AJ77" s="1009"/>
      <c r="AK77" s="1010">
        <v>43</v>
      </c>
      <c r="AL77" s="1008"/>
      <c r="AM77" s="1008"/>
      <c r="AN77" s="1008"/>
      <c r="AO77" s="1009"/>
      <c r="AP77" s="1010">
        <v>3677</v>
      </c>
      <c r="AQ77" s="1008"/>
      <c r="AR77" s="1008"/>
      <c r="AS77" s="1008"/>
      <c r="AT77" s="1009"/>
      <c r="AU77" s="1010">
        <v>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t="s">
        <v>546</v>
      </c>
      <c r="C78" s="1004"/>
      <c r="D78" s="1004"/>
      <c r="E78" s="1004"/>
      <c r="F78" s="1004"/>
      <c r="G78" s="1004"/>
      <c r="H78" s="1004"/>
      <c r="I78" s="1004"/>
      <c r="J78" s="1004"/>
      <c r="K78" s="1004"/>
      <c r="L78" s="1004"/>
      <c r="M78" s="1004"/>
      <c r="N78" s="1004"/>
      <c r="O78" s="1004"/>
      <c r="P78" s="1005"/>
      <c r="Q78" s="1006">
        <v>2779</v>
      </c>
      <c r="R78" s="1000"/>
      <c r="S78" s="1000"/>
      <c r="T78" s="1000"/>
      <c r="U78" s="1000"/>
      <c r="V78" s="1000">
        <v>2949</v>
      </c>
      <c r="W78" s="1000"/>
      <c r="X78" s="1000"/>
      <c r="Y78" s="1000"/>
      <c r="Z78" s="1000"/>
      <c r="AA78" s="1000">
        <v>-170</v>
      </c>
      <c r="AB78" s="1000"/>
      <c r="AC78" s="1000"/>
      <c r="AD78" s="1000"/>
      <c r="AE78" s="1000"/>
      <c r="AF78" s="1000">
        <v>1051</v>
      </c>
      <c r="AG78" s="1000"/>
      <c r="AH78" s="1000"/>
      <c r="AI78" s="1000"/>
      <c r="AJ78" s="1000"/>
      <c r="AK78" s="1000">
        <v>374</v>
      </c>
      <c r="AL78" s="1000"/>
      <c r="AM78" s="1000"/>
      <c r="AN78" s="1000"/>
      <c r="AO78" s="1000"/>
      <c r="AP78" s="1000">
        <v>3610</v>
      </c>
      <c r="AQ78" s="1000"/>
      <c r="AR78" s="1000"/>
      <c r="AS78" s="1000"/>
      <c r="AT78" s="1000"/>
      <c r="AU78" s="1000">
        <v>530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20382</v>
      </c>
      <c r="AG88" s="988"/>
      <c r="AH88" s="988"/>
      <c r="AI88" s="988"/>
      <c r="AJ88" s="988"/>
      <c r="AK88" s="992"/>
      <c r="AL88" s="992"/>
      <c r="AM88" s="992"/>
      <c r="AN88" s="992"/>
      <c r="AO88" s="992"/>
      <c r="AP88" s="988">
        <v>8355</v>
      </c>
      <c r="AQ88" s="988"/>
      <c r="AR88" s="988"/>
      <c r="AS88" s="988"/>
      <c r="AT88" s="988"/>
      <c r="AU88" s="988">
        <v>695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2">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473895</v>
      </c>
      <c r="AB110" s="916"/>
      <c r="AC110" s="916"/>
      <c r="AD110" s="916"/>
      <c r="AE110" s="917"/>
      <c r="AF110" s="918">
        <v>453653</v>
      </c>
      <c r="AG110" s="916"/>
      <c r="AH110" s="916"/>
      <c r="AI110" s="916"/>
      <c r="AJ110" s="917"/>
      <c r="AK110" s="918">
        <v>485536</v>
      </c>
      <c r="AL110" s="916"/>
      <c r="AM110" s="916"/>
      <c r="AN110" s="916"/>
      <c r="AO110" s="917"/>
      <c r="AP110" s="919">
        <v>16.8</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4719852</v>
      </c>
      <c r="BR110" s="863"/>
      <c r="BS110" s="863"/>
      <c r="BT110" s="863"/>
      <c r="BU110" s="863"/>
      <c r="BV110" s="863">
        <v>4675146</v>
      </c>
      <c r="BW110" s="863"/>
      <c r="BX110" s="863"/>
      <c r="BY110" s="863"/>
      <c r="BZ110" s="863"/>
      <c r="CA110" s="863">
        <v>4549981</v>
      </c>
      <c r="CB110" s="863"/>
      <c r="CC110" s="863"/>
      <c r="CD110" s="863"/>
      <c r="CE110" s="863"/>
      <c r="CF110" s="887">
        <v>157.80000000000001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254897</v>
      </c>
      <c r="BR112" s="835"/>
      <c r="BS112" s="835"/>
      <c r="BT112" s="835"/>
      <c r="BU112" s="835"/>
      <c r="BV112" s="835">
        <v>243279</v>
      </c>
      <c r="BW112" s="835"/>
      <c r="BX112" s="835"/>
      <c r="BY112" s="835"/>
      <c r="BZ112" s="835"/>
      <c r="CA112" s="835">
        <v>241851</v>
      </c>
      <c r="CB112" s="835"/>
      <c r="CC112" s="835"/>
      <c r="CD112" s="835"/>
      <c r="CE112" s="835"/>
      <c r="CF112" s="896">
        <v>8.4</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21576</v>
      </c>
      <c r="AB113" s="944"/>
      <c r="AC113" s="944"/>
      <c r="AD113" s="944"/>
      <c r="AE113" s="945"/>
      <c r="AF113" s="946">
        <v>19639</v>
      </c>
      <c r="AG113" s="944"/>
      <c r="AH113" s="944"/>
      <c r="AI113" s="944"/>
      <c r="AJ113" s="945"/>
      <c r="AK113" s="946">
        <v>20946</v>
      </c>
      <c r="AL113" s="944"/>
      <c r="AM113" s="944"/>
      <c r="AN113" s="944"/>
      <c r="AO113" s="945"/>
      <c r="AP113" s="947">
        <v>0.7</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689821</v>
      </c>
      <c r="BR113" s="835"/>
      <c r="BS113" s="835"/>
      <c r="BT113" s="835"/>
      <c r="BU113" s="835"/>
      <c r="BV113" s="835">
        <v>699986</v>
      </c>
      <c r="BW113" s="835"/>
      <c r="BX113" s="835"/>
      <c r="BY113" s="835"/>
      <c r="BZ113" s="835"/>
      <c r="CA113" s="835">
        <v>695857</v>
      </c>
      <c r="CB113" s="835"/>
      <c r="CC113" s="835"/>
      <c r="CD113" s="835"/>
      <c r="CE113" s="835"/>
      <c r="CF113" s="896">
        <v>24.1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31615</v>
      </c>
      <c r="AB114" s="798"/>
      <c r="AC114" s="798"/>
      <c r="AD114" s="798"/>
      <c r="AE114" s="799"/>
      <c r="AF114" s="800">
        <v>35735</v>
      </c>
      <c r="AG114" s="798"/>
      <c r="AH114" s="798"/>
      <c r="AI114" s="798"/>
      <c r="AJ114" s="799"/>
      <c r="AK114" s="800">
        <v>34696</v>
      </c>
      <c r="AL114" s="798"/>
      <c r="AM114" s="798"/>
      <c r="AN114" s="798"/>
      <c r="AO114" s="799"/>
      <c r="AP114" s="845">
        <v>1.2</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2078166</v>
      </c>
      <c r="BR114" s="835"/>
      <c r="BS114" s="835"/>
      <c r="BT114" s="835"/>
      <c r="BU114" s="835"/>
      <c r="BV114" s="835">
        <v>1997012</v>
      </c>
      <c r="BW114" s="835"/>
      <c r="BX114" s="835"/>
      <c r="BY114" s="835"/>
      <c r="BZ114" s="835"/>
      <c r="CA114" s="835">
        <v>1847207</v>
      </c>
      <c r="CB114" s="835"/>
      <c r="CC114" s="835"/>
      <c r="CD114" s="835"/>
      <c r="CE114" s="835"/>
      <c r="CF114" s="896">
        <v>64</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527086</v>
      </c>
      <c r="AB117" s="930"/>
      <c r="AC117" s="930"/>
      <c r="AD117" s="930"/>
      <c r="AE117" s="931"/>
      <c r="AF117" s="932">
        <v>509027</v>
      </c>
      <c r="AG117" s="930"/>
      <c r="AH117" s="930"/>
      <c r="AI117" s="930"/>
      <c r="AJ117" s="931"/>
      <c r="AK117" s="932">
        <v>541178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7742736</v>
      </c>
      <c r="BR119" s="866"/>
      <c r="BS119" s="866"/>
      <c r="BT119" s="866"/>
      <c r="BU119" s="866"/>
      <c r="BV119" s="866">
        <v>7615423</v>
      </c>
      <c r="BW119" s="866"/>
      <c r="BX119" s="866"/>
      <c r="BY119" s="866"/>
      <c r="BZ119" s="866"/>
      <c r="CA119" s="866">
        <v>7334896</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1899865</v>
      </c>
      <c r="BR120" s="863"/>
      <c r="BS120" s="863"/>
      <c r="BT120" s="863"/>
      <c r="BU120" s="863"/>
      <c r="BV120" s="863">
        <v>2616896</v>
      </c>
      <c r="BW120" s="863"/>
      <c r="BX120" s="863"/>
      <c r="BY120" s="863"/>
      <c r="BZ120" s="863"/>
      <c r="CA120" s="863">
        <v>2678724</v>
      </c>
      <c r="CB120" s="863"/>
      <c r="CC120" s="863"/>
      <c r="CD120" s="863"/>
      <c r="CE120" s="863"/>
      <c r="CF120" s="887">
        <v>92.9</v>
      </c>
      <c r="CG120" s="888"/>
      <c r="CH120" s="888"/>
      <c r="CI120" s="888"/>
      <c r="CJ120" s="888"/>
      <c r="CK120" s="889" t="s">
        <v>435</v>
      </c>
      <c r="CL120" s="873"/>
      <c r="CM120" s="873"/>
      <c r="CN120" s="873"/>
      <c r="CO120" s="874"/>
      <c r="CP120" s="893" t="s">
        <v>436</v>
      </c>
      <c r="CQ120" s="894"/>
      <c r="CR120" s="894"/>
      <c r="CS120" s="894"/>
      <c r="CT120" s="894"/>
      <c r="CU120" s="894"/>
      <c r="CV120" s="894"/>
      <c r="CW120" s="894"/>
      <c r="CX120" s="894"/>
      <c r="CY120" s="894"/>
      <c r="CZ120" s="894"/>
      <c r="DA120" s="894"/>
      <c r="DB120" s="894"/>
      <c r="DC120" s="894"/>
      <c r="DD120" s="894"/>
      <c r="DE120" s="894"/>
      <c r="DF120" s="895"/>
      <c r="DG120" s="882">
        <v>254897</v>
      </c>
      <c r="DH120" s="863"/>
      <c r="DI120" s="863"/>
      <c r="DJ120" s="863"/>
      <c r="DK120" s="863"/>
      <c r="DL120" s="863">
        <v>243279</v>
      </c>
      <c r="DM120" s="863"/>
      <c r="DN120" s="863"/>
      <c r="DO120" s="863"/>
      <c r="DP120" s="863"/>
      <c r="DQ120" s="863">
        <v>241851</v>
      </c>
      <c r="DR120" s="863"/>
      <c r="DS120" s="863"/>
      <c r="DT120" s="863"/>
      <c r="DU120" s="863"/>
      <c r="DV120" s="864">
        <v>8.4</v>
      </c>
      <c r="DW120" s="864"/>
      <c r="DX120" s="864"/>
      <c r="DY120" s="864"/>
      <c r="DZ120" s="865"/>
    </row>
    <row r="121" spans="1:130" s="199" customFormat="1" ht="26.25" customHeight="1" x14ac:dyDescent="0.2">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78777</v>
      </c>
      <c r="BR121" s="835"/>
      <c r="BS121" s="835"/>
      <c r="BT121" s="835"/>
      <c r="BU121" s="835"/>
      <c r="BV121" s="835">
        <v>62179</v>
      </c>
      <c r="BW121" s="835"/>
      <c r="BX121" s="835"/>
      <c r="BY121" s="835"/>
      <c r="BZ121" s="835"/>
      <c r="CA121" s="835">
        <v>45227</v>
      </c>
      <c r="CB121" s="835"/>
      <c r="CC121" s="835"/>
      <c r="CD121" s="835"/>
      <c r="CE121" s="835"/>
      <c r="CF121" s="896">
        <v>1.6</v>
      </c>
      <c r="CG121" s="897"/>
      <c r="CH121" s="897"/>
      <c r="CI121" s="897"/>
      <c r="CJ121" s="897"/>
      <c r="CK121" s="890"/>
      <c r="CL121" s="876"/>
      <c r="CM121" s="876"/>
      <c r="CN121" s="876"/>
      <c r="CO121" s="877"/>
      <c r="CP121" s="856" t="s">
        <v>439</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2">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3934909</v>
      </c>
      <c r="BR122" s="866"/>
      <c r="BS122" s="866"/>
      <c r="BT122" s="866"/>
      <c r="BU122" s="866"/>
      <c r="BV122" s="866">
        <v>3940602</v>
      </c>
      <c r="BW122" s="866"/>
      <c r="BX122" s="866"/>
      <c r="BY122" s="866"/>
      <c r="BZ122" s="866"/>
      <c r="CA122" s="866">
        <v>3890915</v>
      </c>
      <c r="CB122" s="866"/>
      <c r="CC122" s="866"/>
      <c r="CD122" s="866"/>
      <c r="CE122" s="866"/>
      <c r="CF122" s="867">
        <v>134.9</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5913551</v>
      </c>
      <c r="BR123" s="854"/>
      <c r="BS123" s="854"/>
      <c r="BT123" s="854"/>
      <c r="BU123" s="854"/>
      <c r="BV123" s="854">
        <v>6619677</v>
      </c>
      <c r="BW123" s="854"/>
      <c r="BX123" s="854"/>
      <c r="BY123" s="854"/>
      <c r="BZ123" s="854"/>
      <c r="CA123" s="854">
        <v>6614866</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5">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64.2</v>
      </c>
      <c r="BR124" s="852"/>
      <c r="BS124" s="852"/>
      <c r="BT124" s="852"/>
      <c r="BU124" s="852"/>
      <c r="BV124" s="852">
        <v>33.700000000000003</v>
      </c>
      <c r="BW124" s="852"/>
      <c r="BX124" s="852"/>
      <c r="BY124" s="852"/>
      <c r="BZ124" s="852"/>
      <c r="CA124" s="852">
        <v>24.9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18190</v>
      </c>
      <c r="AB128" s="819"/>
      <c r="AC128" s="819"/>
      <c r="AD128" s="819"/>
      <c r="AE128" s="820"/>
      <c r="AF128" s="821">
        <v>18189</v>
      </c>
      <c r="AG128" s="819"/>
      <c r="AH128" s="819"/>
      <c r="AI128" s="819"/>
      <c r="AJ128" s="820"/>
      <c r="AK128" s="821">
        <v>18189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457</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459</v>
      </c>
      <c r="DM128" s="809"/>
      <c r="DN128" s="809"/>
      <c r="DO128" s="809"/>
      <c r="DP128" s="809"/>
      <c r="DQ128" s="809" t="s">
        <v>459</v>
      </c>
      <c r="DR128" s="809"/>
      <c r="DS128" s="809"/>
      <c r="DT128" s="809"/>
      <c r="DU128" s="809"/>
      <c r="DV128" s="810" t="s">
        <v>459</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3194464</v>
      </c>
      <c r="AB129" s="798"/>
      <c r="AC129" s="798"/>
      <c r="AD129" s="798"/>
      <c r="AE129" s="799"/>
      <c r="AF129" s="800">
        <v>3292051</v>
      </c>
      <c r="AG129" s="798"/>
      <c r="AH129" s="798"/>
      <c r="AI129" s="798"/>
      <c r="AJ129" s="799"/>
      <c r="AK129" s="800">
        <v>3246522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346370</v>
      </c>
      <c r="AB130" s="798"/>
      <c r="AC130" s="798"/>
      <c r="AD130" s="798"/>
      <c r="AE130" s="799"/>
      <c r="AF130" s="800">
        <v>337399</v>
      </c>
      <c r="AG130" s="798"/>
      <c r="AH130" s="798"/>
      <c r="AI130" s="798"/>
      <c r="AJ130" s="799"/>
      <c r="AK130" s="800">
        <v>362338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2848094</v>
      </c>
      <c r="AB131" s="781"/>
      <c r="AC131" s="781"/>
      <c r="AD131" s="781"/>
      <c r="AE131" s="782"/>
      <c r="AF131" s="783">
        <v>2954652</v>
      </c>
      <c r="AG131" s="781"/>
      <c r="AH131" s="781"/>
      <c r="AI131" s="781"/>
      <c r="AJ131" s="782"/>
      <c r="AK131" s="783">
        <v>2884184</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24.9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5.7064830019999997</v>
      </c>
      <c r="AB132" s="761"/>
      <c r="AC132" s="761"/>
      <c r="AD132" s="761"/>
      <c r="AE132" s="762"/>
      <c r="AF132" s="763">
        <v>5.1931327280000001</v>
      </c>
      <c r="AG132" s="761"/>
      <c r="AH132" s="761"/>
      <c r="AI132" s="761"/>
      <c r="AJ132" s="762"/>
      <c r="AK132" s="763">
        <v>5.5700676519999996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6.5</v>
      </c>
      <c r="AB133" s="740"/>
      <c r="AC133" s="740"/>
      <c r="AD133" s="740"/>
      <c r="AE133" s="741"/>
      <c r="AF133" s="739">
        <v>5.8</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470</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471</v>
      </c>
      <c r="H6" s="251"/>
      <c r="I6" s="251"/>
      <c r="J6" s="251"/>
      <c r="K6" s="246"/>
      <c r="L6" s="246"/>
      <c r="M6" s="246"/>
      <c r="N6" s="246"/>
    </row>
    <row r="7" spans="1:16" ht="13.2" x14ac:dyDescent="0.2">
      <c r="A7" s="250"/>
      <c r="B7" s="246"/>
      <c r="C7" s="246"/>
      <c r="D7" s="246"/>
      <c r="E7" s="246"/>
      <c r="F7" s="246"/>
      <c r="G7" s="253"/>
      <c r="H7" s="254"/>
      <c r="I7" s="254"/>
      <c r="J7" s="255"/>
      <c r="K7" s="1152" t="s">
        <v>472</v>
      </c>
      <c r="L7" s="256"/>
      <c r="M7" s="257" t="s">
        <v>473</v>
      </c>
      <c r="N7" s="258"/>
    </row>
    <row r="8" spans="1:16" ht="13.2" x14ac:dyDescent="0.2">
      <c r="A8" s="250"/>
      <c r="B8" s="246"/>
      <c r="C8" s="246"/>
      <c r="D8" s="246"/>
      <c r="E8" s="246"/>
      <c r="F8" s="246"/>
      <c r="G8" s="259"/>
      <c r="H8" s="260"/>
      <c r="I8" s="260"/>
      <c r="J8" s="261"/>
      <c r="K8" s="1153"/>
      <c r="L8" s="262" t="s">
        <v>474</v>
      </c>
      <c r="M8" s="263" t="s">
        <v>475</v>
      </c>
      <c r="N8" s="264" t="s">
        <v>476</v>
      </c>
    </row>
    <row r="9" spans="1:16" ht="13.2" x14ac:dyDescent="0.2">
      <c r="A9" s="250"/>
      <c r="B9" s="246"/>
      <c r="C9" s="246"/>
      <c r="D9" s="246"/>
      <c r="E9" s="246"/>
      <c r="F9" s="246"/>
      <c r="G9" s="1166" t="s">
        <v>477</v>
      </c>
      <c r="H9" s="1167"/>
      <c r="I9" s="1167"/>
      <c r="J9" s="1168"/>
      <c r="K9" s="265">
        <v>1094655</v>
      </c>
      <c r="L9" s="266">
        <v>114492</v>
      </c>
      <c r="M9" s="267">
        <v>115876</v>
      </c>
      <c r="N9" s="268">
        <v>-1.2</v>
      </c>
    </row>
    <row r="10" spans="1:16" ht="13.2" x14ac:dyDescent="0.2">
      <c r="A10" s="250"/>
      <c r="B10" s="246"/>
      <c r="C10" s="246"/>
      <c r="D10" s="246"/>
      <c r="E10" s="246"/>
      <c r="F10" s="246"/>
      <c r="G10" s="1166" t="s">
        <v>478</v>
      </c>
      <c r="H10" s="1167"/>
      <c r="I10" s="1167"/>
      <c r="J10" s="1168"/>
      <c r="K10" s="269">
        <v>52282</v>
      </c>
      <c r="L10" s="270">
        <v>5468</v>
      </c>
      <c r="M10" s="271">
        <v>10922</v>
      </c>
      <c r="N10" s="272">
        <v>-49.9</v>
      </c>
    </row>
    <row r="11" spans="1:16" ht="13.5" customHeight="1" x14ac:dyDescent="0.2">
      <c r="A11" s="250"/>
      <c r="B11" s="246"/>
      <c r="C11" s="246"/>
      <c r="D11" s="246"/>
      <c r="E11" s="246"/>
      <c r="F11" s="246"/>
      <c r="G11" s="1166" t="s">
        <v>479</v>
      </c>
      <c r="H11" s="1167"/>
      <c r="I11" s="1167"/>
      <c r="J11" s="1168"/>
      <c r="K11" s="269">
        <v>205748</v>
      </c>
      <c r="L11" s="270">
        <v>21520</v>
      </c>
      <c r="M11" s="271">
        <v>18462</v>
      </c>
      <c r="N11" s="272">
        <v>16.600000000000001</v>
      </c>
    </row>
    <row r="12" spans="1:16" ht="13.5" customHeight="1" x14ac:dyDescent="0.2">
      <c r="A12" s="250"/>
      <c r="B12" s="246"/>
      <c r="C12" s="246"/>
      <c r="D12" s="246"/>
      <c r="E12" s="246"/>
      <c r="F12" s="246"/>
      <c r="G12" s="1166" t="s">
        <v>480</v>
      </c>
      <c r="H12" s="1167"/>
      <c r="I12" s="1167"/>
      <c r="J12" s="1168"/>
      <c r="K12" s="269" t="s">
        <v>481</v>
      </c>
      <c r="L12" s="270" t="s">
        <v>481</v>
      </c>
      <c r="M12" s="271">
        <v>746</v>
      </c>
      <c r="N12" s="272" t="s">
        <v>481</v>
      </c>
    </row>
    <row r="13" spans="1:16" ht="13.5" customHeight="1" x14ac:dyDescent="0.2">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2">
      <c r="A14" s="250"/>
      <c r="B14" s="246"/>
      <c r="C14" s="246"/>
      <c r="D14" s="246"/>
      <c r="E14" s="246"/>
      <c r="F14" s="246"/>
      <c r="G14" s="1166" t="s">
        <v>483</v>
      </c>
      <c r="H14" s="1167"/>
      <c r="I14" s="1167"/>
      <c r="J14" s="1168"/>
      <c r="K14" s="269">
        <v>66101</v>
      </c>
      <c r="L14" s="270">
        <v>6914</v>
      </c>
      <c r="M14" s="271">
        <v>5201</v>
      </c>
      <c r="N14" s="272">
        <v>32.9</v>
      </c>
    </row>
    <row r="15" spans="1:16" ht="13.5" customHeight="1" x14ac:dyDescent="0.2">
      <c r="A15" s="250"/>
      <c r="B15" s="246"/>
      <c r="C15" s="246"/>
      <c r="D15" s="246"/>
      <c r="E15" s="246"/>
      <c r="F15" s="246"/>
      <c r="G15" s="1166" t="s">
        <v>484</v>
      </c>
      <c r="H15" s="1167"/>
      <c r="I15" s="1167"/>
      <c r="J15" s="1168"/>
      <c r="K15" s="269">
        <v>19859</v>
      </c>
      <c r="L15" s="270">
        <v>2077</v>
      </c>
      <c r="M15" s="271">
        <v>2624</v>
      </c>
      <c r="N15" s="272">
        <v>-20.8</v>
      </c>
    </row>
    <row r="16" spans="1:16" ht="13.2" x14ac:dyDescent="0.2">
      <c r="A16" s="250"/>
      <c r="B16" s="246"/>
      <c r="C16" s="246"/>
      <c r="D16" s="246"/>
      <c r="E16" s="246"/>
      <c r="F16" s="246"/>
      <c r="G16" s="1169" t="s">
        <v>485</v>
      </c>
      <c r="H16" s="1170"/>
      <c r="I16" s="1170"/>
      <c r="J16" s="1171"/>
      <c r="K16" s="270">
        <v>-168382</v>
      </c>
      <c r="L16" s="270">
        <v>-17611</v>
      </c>
      <c r="M16" s="271">
        <v>-12273</v>
      </c>
      <c r="N16" s="272">
        <v>43.5</v>
      </c>
    </row>
    <row r="17" spans="1:16" ht="13.2" x14ac:dyDescent="0.2">
      <c r="A17" s="250"/>
      <c r="B17" s="246"/>
      <c r="C17" s="246"/>
      <c r="D17" s="246"/>
      <c r="E17" s="246"/>
      <c r="F17" s="246"/>
      <c r="G17" s="1169" t="s">
        <v>170</v>
      </c>
      <c r="H17" s="1170"/>
      <c r="I17" s="1170"/>
      <c r="J17" s="1171"/>
      <c r="K17" s="270">
        <v>1270263</v>
      </c>
      <c r="L17" s="270">
        <v>132859</v>
      </c>
      <c r="M17" s="271">
        <v>141557</v>
      </c>
      <c r="N17" s="272">
        <v>-6.1</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486</v>
      </c>
      <c r="H19" s="246"/>
      <c r="I19" s="246"/>
      <c r="J19" s="246"/>
      <c r="K19" s="246"/>
      <c r="L19" s="246"/>
      <c r="M19" s="246"/>
      <c r="N19" s="246"/>
    </row>
    <row r="20" spans="1:16" ht="13.2" x14ac:dyDescent="0.2">
      <c r="A20" s="250"/>
      <c r="B20" s="246"/>
      <c r="C20" s="246"/>
      <c r="D20" s="246"/>
      <c r="E20" s="246"/>
      <c r="F20" s="246"/>
      <c r="G20" s="274"/>
      <c r="H20" s="275"/>
      <c r="I20" s="275"/>
      <c r="J20" s="276"/>
      <c r="K20" s="277" t="s">
        <v>487</v>
      </c>
      <c r="L20" s="278" t="s">
        <v>488</v>
      </c>
      <c r="M20" s="279" t="s">
        <v>489</v>
      </c>
      <c r="N20" s="280"/>
    </row>
    <row r="21" spans="1:16" s="286" customFormat="1" ht="13.2" x14ac:dyDescent="0.2">
      <c r="A21" s="281"/>
      <c r="B21" s="251"/>
      <c r="C21" s="251"/>
      <c r="D21" s="251"/>
      <c r="E21" s="251"/>
      <c r="F21" s="251"/>
      <c r="G21" s="1163" t="s">
        <v>490</v>
      </c>
      <c r="H21" s="1164"/>
      <c r="I21" s="1164"/>
      <c r="J21" s="1165"/>
      <c r="K21" s="282">
        <v>14.02</v>
      </c>
      <c r="L21" s="283">
        <v>13.44</v>
      </c>
      <c r="M21" s="284">
        <v>0.57999999999999996</v>
      </c>
      <c r="N21" s="251"/>
      <c r="O21" s="285"/>
      <c r="P21" s="281"/>
    </row>
    <row r="22" spans="1:16" s="286" customFormat="1" ht="13.2" x14ac:dyDescent="0.2">
      <c r="A22" s="281"/>
      <c r="B22" s="251"/>
      <c r="C22" s="251"/>
      <c r="D22" s="251"/>
      <c r="E22" s="251"/>
      <c r="F22" s="251"/>
      <c r="G22" s="1163" t="s">
        <v>491</v>
      </c>
      <c r="H22" s="1164"/>
      <c r="I22" s="1164"/>
      <c r="J22" s="1165"/>
      <c r="K22" s="287">
        <v>97</v>
      </c>
      <c r="L22" s="288">
        <v>94.9</v>
      </c>
      <c r="M22" s="289">
        <v>2.1</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492</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493</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494</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472</v>
      </c>
      <c r="L30" s="256"/>
      <c r="M30" s="257" t="s">
        <v>473</v>
      </c>
      <c r="N30" s="258"/>
    </row>
    <row r="31" spans="1:16" ht="13.2" x14ac:dyDescent="0.2">
      <c r="A31" s="250"/>
      <c r="B31" s="246"/>
      <c r="C31" s="246"/>
      <c r="D31" s="246"/>
      <c r="E31" s="246"/>
      <c r="F31" s="246"/>
      <c r="G31" s="259"/>
      <c r="H31" s="260"/>
      <c r="I31" s="260"/>
      <c r="J31" s="261"/>
      <c r="K31" s="1153"/>
      <c r="L31" s="262" t="s">
        <v>474</v>
      </c>
      <c r="M31" s="263" t="s">
        <v>475</v>
      </c>
      <c r="N31" s="264" t="s">
        <v>476</v>
      </c>
    </row>
    <row r="32" spans="1:16" ht="27" customHeight="1" x14ac:dyDescent="0.2">
      <c r="A32" s="250"/>
      <c r="B32" s="246"/>
      <c r="C32" s="246"/>
      <c r="D32" s="246"/>
      <c r="E32" s="246"/>
      <c r="F32" s="246"/>
      <c r="G32" s="1154" t="s">
        <v>495</v>
      </c>
      <c r="H32" s="1155"/>
      <c r="I32" s="1155"/>
      <c r="J32" s="1156"/>
      <c r="K32" s="296">
        <v>485536</v>
      </c>
      <c r="L32" s="296">
        <v>50783</v>
      </c>
      <c r="M32" s="297">
        <v>70006</v>
      </c>
      <c r="N32" s="298">
        <v>-27.5</v>
      </c>
    </row>
    <row r="33" spans="1:16" ht="13.5" customHeight="1" x14ac:dyDescent="0.2">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2">
      <c r="A34" s="250"/>
      <c r="B34" s="246"/>
      <c r="C34" s="246"/>
      <c r="D34" s="246"/>
      <c r="E34" s="246"/>
      <c r="F34" s="246"/>
      <c r="G34" s="1154" t="s">
        <v>497</v>
      </c>
      <c r="H34" s="1155"/>
      <c r="I34" s="1155"/>
      <c r="J34" s="1156"/>
      <c r="K34" s="296" t="s">
        <v>481</v>
      </c>
      <c r="L34" s="296" t="s">
        <v>481</v>
      </c>
      <c r="M34" s="297">
        <v>1</v>
      </c>
      <c r="N34" s="298" t="s">
        <v>481</v>
      </c>
    </row>
    <row r="35" spans="1:16" ht="27" customHeight="1" x14ac:dyDescent="0.2">
      <c r="A35" s="250"/>
      <c r="B35" s="246"/>
      <c r="C35" s="246"/>
      <c r="D35" s="246"/>
      <c r="E35" s="246"/>
      <c r="F35" s="246"/>
      <c r="G35" s="1154" t="s">
        <v>498</v>
      </c>
      <c r="H35" s="1155"/>
      <c r="I35" s="1155"/>
      <c r="J35" s="1156"/>
      <c r="K35" s="296">
        <v>20946</v>
      </c>
      <c r="L35" s="296">
        <v>2191</v>
      </c>
      <c r="M35" s="297">
        <v>19095</v>
      </c>
      <c r="N35" s="298">
        <v>-88.5</v>
      </c>
    </row>
    <row r="36" spans="1:16" ht="27" customHeight="1" x14ac:dyDescent="0.2">
      <c r="A36" s="250"/>
      <c r="B36" s="246"/>
      <c r="C36" s="246"/>
      <c r="D36" s="246"/>
      <c r="E36" s="246"/>
      <c r="F36" s="246"/>
      <c r="G36" s="1154" t="s">
        <v>499</v>
      </c>
      <c r="H36" s="1155"/>
      <c r="I36" s="1155"/>
      <c r="J36" s="1156"/>
      <c r="K36" s="296">
        <v>34696</v>
      </c>
      <c r="L36" s="296">
        <v>3629</v>
      </c>
      <c r="M36" s="297">
        <v>5066</v>
      </c>
      <c r="N36" s="298">
        <v>-28.4</v>
      </c>
    </row>
    <row r="37" spans="1:16" ht="13.5" customHeight="1" x14ac:dyDescent="0.2">
      <c r="A37" s="250"/>
      <c r="B37" s="246"/>
      <c r="C37" s="246"/>
      <c r="D37" s="246"/>
      <c r="E37" s="246"/>
      <c r="F37" s="246"/>
      <c r="G37" s="1154" t="s">
        <v>500</v>
      </c>
      <c r="H37" s="1155"/>
      <c r="I37" s="1155"/>
      <c r="J37" s="1156"/>
      <c r="K37" s="296" t="s">
        <v>481</v>
      </c>
      <c r="L37" s="296" t="s">
        <v>481</v>
      </c>
      <c r="M37" s="297">
        <v>1361</v>
      </c>
      <c r="N37" s="298" t="s">
        <v>481</v>
      </c>
    </row>
    <row r="38" spans="1:16" ht="27" customHeight="1" x14ac:dyDescent="0.2">
      <c r="A38" s="250"/>
      <c r="B38" s="246"/>
      <c r="C38" s="246"/>
      <c r="D38" s="246"/>
      <c r="E38" s="246"/>
      <c r="F38" s="246"/>
      <c r="G38" s="1157" t="s">
        <v>501</v>
      </c>
      <c r="H38" s="1158"/>
      <c r="I38" s="1158"/>
      <c r="J38" s="1159"/>
      <c r="K38" s="299" t="s">
        <v>481</v>
      </c>
      <c r="L38" s="299" t="s">
        <v>481</v>
      </c>
      <c r="M38" s="300">
        <v>15</v>
      </c>
      <c r="N38" s="301" t="s">
        <v>481</v>
      </c>
      <c r="O38" s="295"/>
    </row>
    <row r="39" spans="1:16" ht="13.2" x14ac:dyDescent="0.2">
      <c r="A39" s="250"/>
      <c r="B39" s="246"/>
      <c r="C39" s="246"/>
      <c r="D39" s="246"/>
      <c r="E39" s="246"/>
      <c r="F39" s="246"/>
      <c r="G39" s="1157" t="s">
        <v>502</v>
      </c>
      <c r="H39" s="1158"/>
      <c r="I39" s="1158"/>
      <c r="J39" s="1159"/>
      <c r="K39" s="302">
        <v>-18189</v>
      </c>
      <c r="L39" s="302">
        <v>-1902</v>
      </c>
      <c r="M39" s="303">
        <v>-2978</v>
      </c>
      <c r="N39" s="304">
        <v>-36.1</v>
      </c>
      <c r="O39" s="295"/>
    </row>
    <row r="40" spans="1:16" ht="27" customHeight="1" x14ac:dyDescent="0.2">
      <c r="A40" s="250"/>
      <c r="B40" s="246"/>
      <c r="C40" s="246"/>
      <c r="D40" s="246"/>
      <c r="E40" s="246"/>
      <c r="F40" s="246"/>
      <c r="G40" s="1154" t="s">
        <v>503</v>
      </c>
      <c r="H40" s="1155"/>
      <c r="I40" s="1155"/>
      <c r="J40" s="1156"/>
      <c r="K40" s="302">
        <v>-362338</v>
      </c>
      <c r="L40" s="302">
        <v>-37898</v>
      </c>
      <c r="M40" s="303">
        <v>-63538</v>
      </c>
      <c r="N40" s="304">
        <v>-40.4</v>
      </c>
      <c r="O40" s="295"/>
    </row>
    <row r="41" spans="1:16" ht="13.2" x14ac:dyDescent="0.2">
      <c r="A41" s="250"/>
      <c r="B41" s="246"/>
      <c r="C41" s="246"/>
      <c r="D41" s="246"/>
      <c r="E41" s="246"/>
      <c r="F41" s="246"/>
      <c r="G41" s="1160" t="s">
        <v>281</v>
      </c>
      <c r="H41" s="1161"/>
      <c r="I41" s="1161"/>
      <c r="J41" s="1162"/>
      <c r="K41" s="296">
        <v>160651</v>
      </c>
      <c r="L41" s="302">
        <v>16803</v>
      </c>
      <c r="M41" s="303">
        <v>29028</v>
      </c>
      <c r="N41" s="304">
        <v>-42.1</v>
      </c>
      <c r="O41" s="295"/>
    </row>
    <row r="42" spans="1:16" ht="13.2" x14ac:dyDescent="0.2">
      <c r="A42" s="250"/>
      <c r="B42" s="246"/>
      <c r="C42" s="246"/>
      <c r="D42" s="246"/>
      <c r="E42" s="246"/>
      <c r="F42" s="246"/>
      <c r="G42" s="305" t="s">
        <v>504</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505</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506</v>
      </c>
      <c r="H48" s="310"/>
      <c r="I48" s="310"/>
      <c r="J48" s="310"/>
      <c r="K48" s="310"/>
      <c r="L48" s="310"/>
      <c r="M48" s="311"/>
      <c r="N48" s="310"/>
    </row>
    <row r="49" spans="1:14" ht="13.5" customHeight="1" x14ac:dyDescent="0.2">
      <c r="A49" s="250"/>
      <c r="B49" s="246"/>
      <c r="C49" s="246"/>
      <c r="D49" s="246"/>
      <c r="E49" s="246"/>
      <c r="F49" s="246"/>
      <c r="G49" s="312"/>
      <c r="H49" s="313"/>
      <c r="I49" s="1147" t="s">
        <v>472</v>
      </c>
      <c r="J49" s="1149" t="s">
        <v>507</v>
      </c>
      <c r="K49" s="1150"/>
      <c r="L49" s="1150"/>
      <c r="M49" s="1150"/>
      <c r="N49" s="1151"/>
    </row>
    <row r="50" spans="1:14" ht="13.2" x14ac:dyDescent="0.2">
      <c r="A50" s="250"/>
      <c r="B50" s="246"/>
      <c r="C50" s="246"/>
      <c r="D50" s="246"/>
      <c r="E50" s="246"/>
      <c r="F50" s="246"/>
      <c r="G50" s="314"/>
      <c r="H50" s="315"/>
      <c r="I50" s="1148"/>
      <c r="J50" s="316" t="s">
        <v>508</v>
      </c>
      <c r="K50" s="317" t="s">
        <v>509</v>
      </c>
      <c r="L50" s="318" t="s">
        <v>510</v>
      </c>
      <c r="M50" s="319" t="s">
        <v>511</v>
      </c>
      <c r="N50" s="320" t="s">
        <v>512</v>
      </c>
    </row>
    <row r="51" spans="1:14" ht="13.2" x14ac:dyDescent="0.2">
      <c r="A51" s="250"/>
      <c r="B51" s="246"/>
      <c r="C51" s="246"/>
      <c r="D51" s="246"/>
      <c r="E51" s="246"/>
      <c r="F51" s="246"/>
      <c r="G51" s="312" t="s">
        <v>513</v>
      </c>
      <c r="H51" s="313"/>
      <c r="I51" s="321">
        <v>774162</v>
      </c>
      <c r="J51" s="322">
        <v>74907</v>
      </c>
      <c r="K51" s="323">
        <v>-29.6</v>
      </c>
      <c r="L51" s="324">
        <v>66496</v>
      </c>
      <c r="M51" s="325">
        <v>-6.2</v>
      </c>
      <c r="N51" s="326">
        <v>-23.4</v>
      </c>
    </row>
    <row r="52" spans="1:14" ht="13.2" x14ac:dyDescent="0.2">
      <c r="A52" s="250"/>
      <c r="B52" s="246"/>
      <c r="C52" s="246"/>
      <c r="D52" s="246"/>
      <c r="E52" s="246"/>
      <c r="F52" s="246"/>
      <c r="G52" s="327"/>
      <c r="H52" s="328" t="s">
        <v>514</v>
      </c>
      <c r="I52" s="329">
        <v>437661</v>
      </c>
      <c r="J52" s="330">
        <v>42347</v>
      </c>
      <c r="K52" s="331">
        <v>-44.2</v>
      </c>
      <c r="L52" s="332">
        <v>36530</v>
      </c>
      <c r="M52" s="333">
        <v>-8.4</v>
      </c>
      <c r="N52" s="334">
        <v>-35.799999999999997</v>
      </c>
    </row>
    <row r="53" spans="1:14" ht="13.2" x14ac:dyDescent="0.2">
      <c r="A53" s="250"/>
      <c r="B53" s="246"/>
      <c r="C53" s="246"/>
      <c r="D53" s="246"/>
      <c r="E53" s="246"/>
      <c r="F53" s="246"/>
      <c r="G53" s="312" t="s">
        <v>515</v>
      </c>
      <c r="H53" s="313"/>
      <c r="I53" s="321">
        <v>529248</v>
      </c>
      <c r="J53" s="322">
        <v>51857</v>
      </c>
      <c r="K53" s="323">
        <v>-30.8</v>
      </c>
      <c r="L53" s="324">
        <v>82748</v>
      </c>
      <c r="M53" s="325">
        <v>24.4</v>
      </c>
      <c r="N53" s="326">
        <v>-55.2</v>
      </c>
    </row>
    <row r="54" spans="1:14" ht="13.2" x14ac:dyDescent="0.2">
      <c r="A54" s="250"/>
      <c r="B54" s="246"/>
      <c r="C54" s="246"/>
      <c r="D54" s="246"/>
      <c r="E54" s="246"/>
      <c r="F54" s="246"/>
      <c r="G54" s="327"/>
      <c r="H54" s="328" t="s">
        <v>514</v>
      </c>
      <c r="I54" s="329">
        <v>281489</v>
      </c>
      <c r="J54" s="330">
        <v>27581</v>
      </c>
      <c r="K54" s="331">
        <v>-34.9</v>
      </c>
      <c r="L54" s="332">
        <v>44732</v>
      </c>
      <c r="M54" s="333">
        <v>22.5</v>
      </c>
      <c r="N54" s="334">
        <v>-57.4</v>
      </c>
    </row>
    <row r="55" spans="1:14" ht="13.2" x14ac:dyDescent="0.2">
      <c r="A55" s="250"/>
      <c r="B55" s="246"/>
      <c r="C55" s="246"/>
      <c r="D55" s="246"/>
      <c r="E55" s="246"/>
      <c r="F55" s="246"/>
      <c r="G55" s="312" t="s">
        <v>516</v>
      </c>
      <c r="H55" s="313"/>
      <c r="I55" s="321">
        <v>405683</v>
      </c>
      <c r="J55" s="322">
        <v>40601</v>
      </c>
      <c r="K55" s="323">
        <v>-21.7</v>
      </c>
      <c r="L55" s="324">
        <v>91837</v>
      </c>
      <c r="M55" s="325">
        <v>11</v>
      </c>
      <c r="N55" s="326">
        <v>-32.700000000000003</v>
      </c>
    </row>
    <row r="56" spans="1:14" ht="13.2" x14ac:dyDescent="0.2">
      <c r="A56" s="250"/>
      <c r="B56" s="246"/>
      <c r="C56" s="246"/>
      <c r="D56" s="246"/>
      <c r="E56" s="246"/>
      <c r="F56" s="246"/>
      <c r="G56" s="327"/>
      <c r="H56" s="328" t="s">
        <v>514</v>
      </c>
      <c r="I56" s="329">
        <v>192325</v>
      </c>
      <c r="J56" s="330">
        <v>19248</v>
      </c>
      <c r="K56" s="331">
        <v>-30.2</v>
      </c>
      <c r="L56" s="332">
        <v>54439</v>
      </c>
      <c r="M56" s="333">
        <v>21.7</v>
      </c>
      <c r="N56" s="334">
        <v>-51.9</v>
      </c>
    </row>
    <row r="57" spans="1:14" ht="13.2" x14ac:dyDescent="0.2">
      <c r="A57" s="250"/>
      <c r="B57" s="246"/>
      <c r="C57" s="246"/>
      <c r="D57" s="246"/>
      <c r="E57" s="246"/>
      <c r="F57" s="246"/>
      <c r="G57" s="312" t="s">
        <v>517</v>
      </c>
      <c r="H57" s="313"/>
      <c r="I57" s="321">
        <v>397762</v>
      </c>
      <c r="J57" s="322">
        <v>40809</v>
      </c>
      <c r="K57" s="323">
        <v>0.5</v>
      </c>
      <c r="L57" s="324">
        <v>109920</v>
      </c>
      <c r="M57" s="325">
        <v>19.7</v>
      </c>
      <c r="N57" s="326">
        <v>-19.2</v>
      </c>
    </row>
    <row r="58" spans="1:14" ht="13.2" x14ac:dyDescent="0.2">
      <c r="A58" s="250"/>
      <c r="B58" s="246"/>
      <c r="C58" s="246"/>
      <c r="D58" s="246"/>
      <c r="E58" s="246"/>
      <c r="F58" s="246"/>
      <c r="G58" s="327"/>
      <c r="H58" s="328" t="s">
        <v>514</v>
      </c>
      <c r="I58" s="329">
        <v>285527</v>
      </c>
      <c r="J58" s="330">
        <v>29294</v>
      </c>
      <c r="K58" s="331">
        <v>52.2</v>
      </c>
      <c r="L58" s="332">
        <v>62739</v>
      </c>
      <c r="M58" s="333">
        <v>15.2</v>
      </c>
      <c r="N58" s="334">
        <v>37</v>
      </c>
    </row>
    <row r="59" spans="1:14" ht="13.2" x14ac:dyDescent="0.2">
      <c r="A59" s="250"/>
      <c r="B59" s="246"/>
      <c r="C59" s="246"/>
      <c r="D59" s="246"/>
      <c r="E59" s="246"/>
      <c r="F59" s="246"/>
      <c r="G59" s="312" t="s">
        <v>518</v>
      </c>
      <c r="H59" s="313"/>
      <c r="I59" s="321">
        <v>246596</v>
      </c>
      <c r="J59" s="322">
        <v>25792</v>
      </c>
      <c r="K59" s="323">
        <v>-36.799999999999997</v>
      </c>
      <c r="L59" s="324">
        <v>119882</v>
      </c>
      <c r="M59" s="325">
        <v>9.1</v>
      </c>
      <c r="N59" s="326">
        <v>-45.9</v>
      </c>
    </row>
    <row r="60" spans="1:14" ht="13.2" x14ac:dyDescent="0.2">
      <c r="A60" s="250"/>
      <c r="B60" s="246"/>
      <c r="C60" s="246"/>
      <c r="D60" s="246"/>
      <c r="E60" s="246"/>
      <c r="F60" s="246"/>
      <c r="G60" s="327"/>
      <c r="H60" s="328" t="s">
        <v>514</v>
      </c>
      <c r="I60" s="335">
        <v>215663</v>
      </c>
      <c r="J60" s="330">
        <v>22557</v>
      </c>
      <c r="K60" s="331">
        <v>-23</v>
      </c>
      <c r="L60" s="332">
        <v>66481</v>
      </c>
      <c r="M60" s="333">
        <v>6</v>
      </c>
      <c r="N60" s="334">
        <v>-29</v>
      </c>
    </row>
    <row r="61" spans="1:14" ht="13.2" x14ac:dyDescent="0.2">
      <c r="A61" s="250"/>
      <c r="B61" s="246"/>
      <c r="C61" s="246"/>
      <c r="D61" s="246"/>
      <c r="E61" s="246"/>
      <c r="F61" s="246"/>
      <c r="G61" s="312" t="s">
        <v>519</v>
      </c>
      <c r="H61" s="336"/>
      <c r="I61" s="337">
        <v>470690</v>
      </c>
      <c r="J61" s="338">
        <v>46793</v>
      </c>
      <c r="K61" s="339">
        <v>-23.7</v>
      </c>
      <c r="L61" s="340">
        <v>94177</v>
      </c>
      <c r="M61" s="341">
        <v>11.6</v>
      </c>
      <c r="N61" s="326">
        <v>-35.299999999999997</v>
      </c>
    </row>
    <row r="62" spans="1:14" ht="13.2" x14ac:dyDescent="0.2">
      <c r="A62" s="250"/>
      <c r="B62" s="246"/>
      <c r="C62" s="246"/>
      <c r="D62" s="246"/>
      <c r="E62" s="246"/>
      <c r="F62" s="246"/>
      <c r="G62" s="327"/>
      <c r="H62" s="328" t="s">
        <v>514</v>
      </c>
      <c r="I62" s="329">
        <v>282533</v>
      </c>
      <c r="J62" s="330">
        <v>28205</v>
      </c>
      <c r="K62" s="331">
        <v>-16</v>
      </c>
      <c r="L62" s="332">
        <v>52984</v>
      </c>
      <c r="M62" s="333">
        <v>11.4</v>
      </c>
      <c r="N62" s="334">
        <v>-27.4</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2">
      <c r="B47" s="10"/>
      <c r="C47" s="1172" t="s">
        <v>3</v>
      </c>
      <c r="D47" s="1172"/>
      <c r="E47" s="1173"/>
      <c r="F47" s="11">
        <v>26.02</v>
      </c>
      <c r="G47" s="12">
        <v>29.44</v>
      </c>
      <c r="H47" s="12">
        <v>31.36</v>
      </c>
      <c r="I47" s="12">
        <v>33.35</v>
      </c>
      <c r="J47" s="13">
        <v>35.049999999999997</v>
      </c>
    </row>
    <row r="48" spans="2:10" ht="57.75" customHeight="1" x14ac:dyDescent="0.2">
      <c r="B48" s="14"/>
      <c r="C48" s="1174" t="s">
        <v>4</v>
      </c>
      <c r="D48" s="1174"/>
      <c r="E48" s="1175"/>
      <c r="F48" s="15">
        <v>8.68</v>
      </c>
      <c r="G48" s="16">
        <v>7.91</v>
      </c>
      <c r="H48" s="16">
        <v>8.7200000000000006</v>
      </c>
      <c r="I48" s="16">
        <v>8.31</v>
      </c>
      <c r="J48" s="17">
        <v>6.46</v>
      </c>
    </row>
    <row r="49" spans="2:10" ht="57.75" customHeight="1" thickBot="1" x14ac:dyDescent="0.25">
      <c r="B49" s="18"/>
      <c r="C49" s="1176" t="s">
        <v>5</v>
      </c>
      <c r="D49" s="1176"/>
      <c r="E49" s="1177"/>
      <c r="F49" s="19">
        <v>0.81</v>
      </c>
      <c r="G49" s="20">
        <v>2.6</v>
      </c>
      <c r="H49" s="20">
        <v>2.08</v>
      </c>
      <c r="I49" s="20">
        <v>2.77</v>
      </c>
      <c r="J49" s="21" t="s">
        <v>526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2018-03-06T01:03:15Z</cp:lastPrinted>
  <dcterms:created xsi:type="dcterms:W3CDTF">2018-01-24T04:27:17Z</dcterms:created>
  <dcterms:modified xsi:type="dcterms:W3CDTF">2018-10-26T00:20:00Z</dcterms:modified>
  <cp:category/>
</cp:coreProperties>
</file>