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dstfs02\01170_市町村課$\01_所属全体フォルダ\5財政班\06fy\050_地方公会計\06 令和４年度財政状況資料集の作成について（ストック情報）\05_元データ\"/>
    </mc:Choice>
  </mc:AlternateContent>
  <xr:revisionPtr revIDLastSave="0" documentId="13_ncr:1_{A5231180-1941-424F-84C2-46B4F8B43C0E}"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BW34" i="10"/>
  <c r="BW35" i="10" s="1"/>
  <c r="BW36" i="10" s="1"/>
  <c r="BW37" i="10" s="1"/>
  <c r="BW38" i="10" s="1"/>
  <c r="BW39" i="10" s="1"/>
  <c r="BW40" i="10" s="1"/>
  <c r="BW41" i="10" s="1"/>
  <c r="BW42" i="10" s="1"/>
  <c r="BW43" i="10" s="1"/>
  <c r="AM34" i="10"/>
  <c r="AM35" i="10" s="1"/>
  <c r="CO34" i="10" l="1"/>
  <c r="CO35" i="10" s="1"/>
</calcChain>
</file>

<file path=xl/sharedStrings.xml><?xml version="1.0" encoding="utf-8"?>
<sst xmlns="http://schemas.openxmlformats.org/spreadsheetml/2006/main" count="1180" uniqueCount="616">
  <si>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</si>
  <si>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</si>
  <si>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</si>
  <si>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</si>
  <si>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</si>
  <si>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</si>
  <si>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</si>
  <si>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</si>
  <si>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</si>
  <si>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</si>
  <si>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</si>
  <si>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</si>
  <si>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</si>
  <si>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</si>
  <si>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</si>
  <si>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</si>
  <si>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</si>
  <si>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</si>
  <si>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</si>
  <si>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</si>
  <si>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</si>
  <si>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</si>
  <si>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</si>
  <si>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</si>
  <si>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</si>
  <si>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</si>
  <si>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</si>
  <si>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</si>
  <si>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</si>
  <si>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</si>
  <si>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</si>
  <si>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</si>
  <si>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</si>
  <si>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</si>
  <si>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</si>
  <si>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</si>
  <si>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</si>
  <si>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</si>
  <si>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</si>
  <si>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</si>
  <si>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</si>
  <si>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</si>
  <si>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</si>
  <si>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</si>
  <si>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</si>
  <si>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</si>
  <si>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</si>
  <si>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</si>
  <si>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</si>
  <si>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</si>
  <si>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</si>
  <si>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</si>
  <si>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</si>
  <si>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</si>
  <si>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</si>
  <si>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</si>
  <si>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</si>
  <si>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</si>
  <si>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</si>
  <si>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</si>
  <si>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</si>
  <si>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</si>
  <si>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</si>
  <si>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</si>
  <si>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</si>
  <si>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</si>
  <si>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</si>
  <si>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</si>
  <si>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</si>
  <si>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</si>
  <si>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</si>
  <si>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</si>
  <si>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</si>
  <si>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</si>
  <si>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</si>
  <si>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</si>
  <si>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</si>
  <si>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</si>
  <si>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</si>
  <si>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</si>
  <si>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</si>
  <si>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</si>
  <si>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</si>
  <si>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</si>
  <si>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</si>
  <si>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</si>
  <si>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</si>
  <si>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</si>
  <si>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</si>
  <si>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</si>
  <si>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</si>
  <si>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</si>
  <si>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</si>
  <si>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</si>
  <si>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</si>
  <si>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</si>
  <si>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</si>
  <si>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</si>
  <si>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</si>
  <si>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</si>
  <si>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大多喜町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</si>
  <si>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</si>
  <si>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</si>
  <si>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</si>
  <si>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</si>
  <si>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</si>
  <si>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</si>
  <si>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</si>
  <si>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</si>
  <si>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</si>
  <si>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</si>
  <si>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</si>
  <si>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</si>
  <si>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</si>
  <si>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</si>
  <si>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</si>
  <si>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</si>
  <si>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</si>
  <si>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</si>
  <si>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</si>
  <si>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</si>
  <si>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</si>
  <si>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</si>
  <si>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</si>
  <si>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</si>
  <si>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</si>
  <si>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</si>
  <si>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</si>
  <si>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</si>
  <si>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</si>
  <si>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</si>
  <si>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</si>
  <si>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</si>
  <si>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</si>
  <si>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</si>
  <si>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</si>
  <si>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</si>
  <si>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</si>
  <si>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</si>
  <si>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</si>
  <si>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</si>
  <si>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</si>
  <si>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</si>
  <si>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</si>
  <si>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</si>
  <si>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</si>
  <si>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</si>
  <si>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</si>
  <si>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</si>
  <si>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</si>
  <si>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</si>
  <si>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</si>
  <si>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</si>
  <si>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</si>
  <si>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</si>
  <si>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</si>
  <si>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</si>
  <si>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</si>
  <si>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</si>
  <si>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</si>
  <si>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</si>
  <si>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</si>
  <si>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</si>
  <si>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</si>
  <si>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</si>
  <si>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</si>
  <si>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</si>
  <si>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</si>
  <si>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</si>
  <si>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</si>
  <si>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</si>
  <si>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</si>
  <si>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</si>
  <si>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</si>
  <si>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</si>
  <si>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</si>
  <si>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</si>
  <si>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</si>
  <si>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</si>
  <si>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</si>
  <si>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</si>
  <si>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</si>
  <si>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</si>
  <si>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</si>
  <si>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</si>
  <si>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</si>
  <si>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</si>
  <si>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</si>
  <si>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</si>
  <si>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</si>
  <si>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</si>
  <si>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</si>
  <si>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</si>
  <si>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</si>
  <si>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</si>
  <si>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</si>
  <si>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</si>
  <si>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</si>
  <si>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</si>
  <si>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</si>
  <si>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</si>
  <si>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</si>
  <si>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</si>
  <si>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</si>
  <si>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</si>
  <si>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</si>
  <si>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</si>
  <si>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</si>
  <si>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</si>
  <si>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</si>
  <si>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</si>
  <si>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</si>
  <si>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</si>
  <si>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</si>
  <si>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千葉県大多喜町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</si>
  <si>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</si>
  <si>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</si>
  <si>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</si>
  <si>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</si>
  <si>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</si>
  <si>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</si>
  <si>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</si>
  <si>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</si>
  <si>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</si>
  <si>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</si>
  <si>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</si>
  <si>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</si>
  <si>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</si>
  <si>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</si>
  <si>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</si>
  <si>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</si>
  <si>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</si>
  <si>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</si>
  <si>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</si>
  <si>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</si>
  <si>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</si>
  <si>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</si>
  <si>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</si>
  <si>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</si>
  <si>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</si>
  <si>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</si>
  <si>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</si>
  <si>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</si>
  <si>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</si>
  <si>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</si>
  <si>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</si>
  <si>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</si>
  <si>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</si>
  <si>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</si>
  <si>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</si>
  <si>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</si>
  <si>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</si>
  <si>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</si>
  <si>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</si>
  <si>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</si>
  <si>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</si>
  <si>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</si>
  <si>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</si>
  <si>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</si>
  <si>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</si>
  <si>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</si>
  <si>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</si>
  <si>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</si>
  <si>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</si>
  <si>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</si>
  <si>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</si>
  <si>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</si>
  <si>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</si>
  <si>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</si>
  <si>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</si>
  <si>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</si>
  <si>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</si>
  <si>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</si>
  <si>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</si>
  <si>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</si>
  <si>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</si>
  <si>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</si>
  <si>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</si>
  <si>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</si>
  <si>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</si>
  <si>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</si>
  <si>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</si>
  <si>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</si>
  <si>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</si>
  <si>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</si>
  <si>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</si>
  <si>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</si>
  <si>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</si>
  <si>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</si>
  <si>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</si>
  <si>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</si>
  <si>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</si>
  <si>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</si>
  <si>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</si>
  <si>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</si>
  <si>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</si>
  <si>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</si>
  <si>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</si>
  <si>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</si>
  <si>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</si>
  <si>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</si>
  <si>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</si>
  <si>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</si>
  <si>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</si>
  <si>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</si>
  <si>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</si>
  <si>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</si>
  <si>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</si>
  <si>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</si>
  <si>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</si>
  <si>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</si>
  <si>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</si>
  <si>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</si>
  <si>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</si>
  <si>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</si>
  <si>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</si>
  <si>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</si>
  <si>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</si>
  <si>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</si>
  <si>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</si>
  <si>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</si>
  <si>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</si>
  <si>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</si>
  <si>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</si>
  <si>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</si>
  <si>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</si>
  <si>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</si>
  <si>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</si>
  <si>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</si>
  <si>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</si>
  <si>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</si>
  <si>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</si>
  <si>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</si>
  <si>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</si>
  <si>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</si>
  <si>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</si>
  <si>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</si>
  <si>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</si>
  <si>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</si>
  <si>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</si>
  <si>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</si>
  <si>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</si>
  <si>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</si>
  <si>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</si>
  <si>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</si>
  <si>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</si>
  <si>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</si>
  <si>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</si>
  <si>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</si>
  <si>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</si>
  <si>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</si>
  <si>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</si>
  <si>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</si>
  <si>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</si>
  <si>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</si>
  <si>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</si>
  <si>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</si>
  <si>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</si>
  <si>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</si>
  <si>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</si>
  <si>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</si>
  <si>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</si>
  <si>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</si>
  <si>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</si>
  <si>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</si>
  <si>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</si>
  <si>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令和4年度</t>
  </si>
  <si>
    <t>千葉県大多喜町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</si>
  <si>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</si>
  <si>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</si>
  <si>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</si>
  <si>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</si>
  <si>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</si>
  <si>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</si>
  <si>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</si>
  <si>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</si>
  <si>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</si>
  <si>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</si>
  <si>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</si>
  <si>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</si>
  <si>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</si>
  <si>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</si>
  <si>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</si>
  <si>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</si>
  <si>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</si>
  <si>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</si>
  <si>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</si>
  <si>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</si>
  <si>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鉄道経営対策事業基金特別会計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</si>
  <si>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</si>
  <si>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</si>
  <si>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</si>
  <si>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</si>
  <si>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</si>
  <si>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</si>
  <si>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</si>
  <si>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</si>
  <si>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</si>
  <si>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</si>
  <si>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</si>
  <si>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</si>
  <si>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</si>
  <si>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</si>
  <si>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</si>
  <si>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</si>
  <si>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</si>
  <si>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大多喜町水道事業会計</t>
    <phoneticPr fontId="5"/>
  </si>
  <si>
    <t>法適用企業</t>
    <phoneticPr fontId="5"/>
  </si>
  <si>
    <t>大多喜町特別養護老人ホーム事業会計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</si>
  <si>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</si>
  <si>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</si>
  <si>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</si>
  <si>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</si>
  <si>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</si>
  <si>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</si>
  <si>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</si>
  <si>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</si>
  <si>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</si>
  <si>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</si>
  <si>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</si>
  <si>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</si>
  <si>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</si>
  <si>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</si>
  <si>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</si>
  <si>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</si>
  <si>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</si>
  <si>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</si>
  <si>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</si>
  <si>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</si>
  <si>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</si>
  <si>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</si>
  <si>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</si>
  <si>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</si>
  <si>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</si>
  <si>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</si>
  <si>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</si>
  <si>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</si>
  <si>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</si>
  <si>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</si>
  <si>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</si>
  <si>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</si>
  <si>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t>
    <phoneticPr fontId="5"/>
  </si>
  <si>
    <t>いわゆる五省協定等に係るもの</t>
    <rPh sb="4" eb="6">
      <t>ゴショウ</t>
    </rPh>
    <rPh sb="6" eb="9">
      <t>キョウテイトウ</t>
    </rPh>
    <rPh sb="10" eb="11">
      <t>カカ</t>
    </rPh>
    <phoneticPr fontId="31"/>
  </si>
  <si>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</si>
  <si>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</si>
  <si>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</si>
  <si>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</si>
  <si>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</si>
  <si>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</si>
  <si>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</si>
  <si>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</si>
  <si>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</si>
  <si>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</si>
  <si>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</si>
  <si>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</si>
  <si>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</si>
  <si>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</si>
  <si>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</si>
  <si>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</si>
  <si>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</si>
  <si>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</si>
  <si>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</si>
  <si>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</si>
  <si>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</si>
  <si>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</si>
  <si>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</si>
  <si>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</si>
  <si>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</si>
  <si>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</si>
  <si>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</si>
  <si>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</si>
  <si>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</si>
  <si>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</si>
  <si>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</si>
  <si>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</si>
  <si>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</si>
  <si>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</si>
  <si>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</si>
  <si>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大多喜町水道事業会計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</si>
  <si>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</si>
  <si>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</si>
  <si>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</si>
  <si>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</si>
  <si>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</si>
  <si>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</si>
  <si>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</si>
  <si>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</si>
  <si>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</si>
  <si>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</si>
  <si>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</si>
  <si>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</si>
  <si>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</si>
  <si>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</si>
  <si>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</si>
  <si>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</si>
  <si>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</si>
  <si>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</si>
  <si>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</si>
  <si>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</si>
  <si>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</si>
  <si>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</si>
  <si>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</si>
  <si>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</si>
  <si>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</si>
  <si>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</si>
  <si>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</si>
  <si>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</si>
  <si>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</si>
  <si>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</si>
  <si>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</si>
  <si>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</si>
  <si>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</si>
  <si>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</si>
  <si>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</si>
  <si>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</si>
  <si>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</si>
  <si>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</si>
  <si>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</si>
  <si>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</si>
  <si>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</si>
  <si>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</si>
  <si>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</si>
  <si>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</si>
  <si>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</si>
  <si>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</si>
  <si>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</si>
  <si>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</si>
  <si>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</si>
  <si>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</si>
  <si>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</si>
  <si>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</si>
  <si>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</si>
  <si>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</si>
  <si>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</si>
  <si>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</si>
  <si>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</si>
  <si>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</si>
  <si>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</si>
  <si>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</si>
  <si>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</si>
  <si>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</si>
  <si>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</si>
  <si>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</si>
  <si>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</si>
  <si>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</si>
  <si>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</si>
  <si>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</si>
  <si>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</si>
  <si>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</si>
  <si>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</si>
  <si>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</si>
  <si>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</si>
  <si>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</si>
  <si>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</si>
  <si>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</si>
  <si>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</si>
  <si>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</si>
  <si>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</si>
  <si>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</si>
  <si>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</si>
  <si>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</si>
  <si>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</si>
  <si>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</si>
  <si>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</si>
  <si>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</si>
  <si>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</si>
  <si>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</si>
  <si>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</si>
  <si>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</si>
  <si>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0.76</t>
  </si>
  <si>
    <t>▲ 7.27</t>
  </si>
  <si>
    <t>大多喜町特別養護老人ホーム事業会計</t>
  </si>
  <si>
    <t>▲ 0.61</t>
  </si>
  <si>
    <t>一般会計</t>
  </si>
  <si>
    <t>大多喜町水道事業会計</t>
  </si>
  <si>
    <t>介護保険特別会計</t>
  </si>
  <si>
    <t>国民健康保険特別会計</t>
  </si>
  <si>
    <t>後期高齢者医療特別会計</t>
  </si>
  <si>
    <t>鉄道経営対策事業基金特別会計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</si>
  <si>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</si>
  <si>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</si>
  <si>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</si>
  <si>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</si>
  <si>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</si>
  <si>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</si>
  <si>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</si>
  <si>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</si>
  <si>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</si>
  <si>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千葉県市町村総合事務組合（一般会計）</t>
    <phoneticPr fontId="2"/>
  </si>
  <si>
    <t>千葉県市町村総合事務組合（千葉県自治会館管理運営特別会計）</t>
    <phoneticPr fontId="2"/>
  </si>
  <si>
    <t>千葉県市町村総合事務組合（千葉県自治研修センター特別会計）</t>
    <phoneticPr fontId="2"/>
  </si>
  <si>
    <t>千葉県市町村総合事務組合（千葉県市町村交通災害共済特別会計）</t>
    <phoneticPr fontId="2"/>
  </si>
  <si>
    <t>千葉県後期高齢者医療広域連合（一般会計）</t>
    <phoneticPr fontId="2"/>
  </si>
  <si>
    <t>千葉県後期高齢者医療広域連合（後期高齢者医療特別会計）</t>
    <phoneticPr fontId="2"/>
  </si>
  <si>
    <t>夷隅郡市広域市町村圏事務組合（一般会計）</t>
    <rPh sb="0" eb="4">
      <t>イスミグンシ</t>
    </rPh>
    <rPh sb="4" eb="6">
      <t>コウイキ</t>
    </rPh>
    <rPh sb="6" eb="9">
      <t>シチョウソン</t>
    </rPh>
    <rPh sb="9" eb="10">
      <t>ケン</t>
    </rPh>
    <rPh sb="10" eb="14">
      <t>ジムクミアイ</t>
    </rPh>
    <rPh sb="15" eb="19">
      <t>イッパンカイケイ</t>
    </rPh>
    <phoneticPr fontId="2"/>
  </si>
  <si>
    <t>国保国吉病院組合（国保国吉病院組合病院事業会計）</t>
    <phoneticPr fontId="2"/>
  </si>
  <si>
    <t>夷隅環境衛生組合（一般会計）</t>
    <rPh sb="0" eb="6">
      <t>イスミカンキョウエイセイ</t>
    </rPh>
    <rPh sb="6" eb="8">
      <t>クミアイ</t>
    </rPh>
    <rPh sb="9" eb="13">
      <t>イッパンカイケイ</t>
    </rPh>
    <phoneticPr fontId="2"/>
  </si>
  <si>
    <t>南房総広域水道企業団（水道用水供給事業会計）</t>
    <rPh sb="0" eb="3">
      <t>ミナミボウソウ</t>
    </rPh>
    <rPh sb="3" eb="10">
      <t>コウイキスイドウキギョウダン</t>
    </rPh>
    <rPh sb="11" eb="17">
      <t>スイドウヨウスイキョウキュウ</t>
    </rPh>
    <rPh sb="17" eb="21">
      <t>ジギョウカイケイ</t>
    </rPh>
    <phoneticPr fontId="2"/>
  </si>
  <si>
    <t>たけゆらの里おおたき</t>
    <rPh sb="5" eb="6">
      <t>サト</t>
    </rPh>
    <phoneticPr fontId="2"/>
  </si>
  <si>
    <t>わくわくカンパニー大多喜</t>
    <rPh sb="9" eb="12">
      <t>オオタキ</t>
    </rPh>
    <phoneticPr fontId="2"/>
  </si>
  <si>
    <t>ふるさと基金</t>
    <rPh sb="4" eb="6">
      <t>キキン</t>
    </rPh>
    <phoneticPr fontId="5"/>
  </si>
  <si>
    <t>鉄道経営対策事業基金</t>
    <rPh sb="0" eb="2">
      <t>テツドウ</t>
    </rPh>
    <rPh sb="2" eb="6">
      <t>ケイエイタイサク</t>
    </rPh>
    <rPh sb="6" eb="8">
      <t>ジギョウ</t>
    </rPh>
    <rPh sb="8" eb="10">
      <t>キキン</t>
    </rPh>
    <phoneticPr fontId="2"/>
  </si>
  <si>
    <t>庁舎管理基金</t>
    <rPh sb="0" eb="2">
      <t>チョウシャ</t>
    </rPh>
    <rPh sb="2" eb="6">
      <t>カンリキキン</t>
    </rPh>
    <phoneticPr fontId="2"/>
  </si>
  <si>
    <t>福祉基金</t>
    <rPh sb="0" eb="4">
      <t>フクシキキン</t>
    </rPh>
    <phoneticPr fontId="2"/>
  </si>
  <si>
    <t>小中学校施設整備基金</t>
    <rPh sb="0" eb="4">
      <t>ショウチュウガッコウ</t>
    </rPh>
    <rPh sb="4" eb="6">
      <t>シセツ</t>
    </rPh>
    <rPh sb="6" eb="8">
      <t>セイビ</t>
    </rPh>
    <rPh sb="8" eb="10">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</si>
  <si>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</si>
  <si>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</si>
  <si>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地方債の新規発行を抑制してきたことにより、将来負担比率は低下傾向にあり、令和３年度より充当可能財源が将来負担額より多くなったため将来負担比率は算定されなくなった。
　有形固定資産減価償却率について類似団体平均より高くなってきているが、公共施設等個別施設計画では建物の更新よりも長寿命化のための改修を行うとしており、現在のところ主だった改修工事がないため減価償却率が増加している。
　令和8年度以降に改修を予定している施設が複数あるため計画的に長寿命化を行っていく。</t>
    <rPh sb="131" eb="133">
      <t>タテモノ</t>
    </rPh>
    <rPh sb="134" eb="136">
      <t>コウシン</t>
    </rPh>
    <rPh sb="139" eb="143">
      <t>チョウジュミョウカ</t>
    </rPh>
    <rPh sb="147" eb="149">
      <t>カイシュウ</t>
    </rPh>
    <rPh sb="150" eb="151">
      <t>オコナ</t>
    </rPh>
    <rPh sb="158" eb="160">
      <t>ゲンザイ</t>
    </rPh>
    <rPh sb="164" eb="165">
      <t>オモ</t>
    </rPh>
    <rPh sb="168" eb="170">
      <t>カイシュウ</t>
    </rPh>
    <rPh sb="170" eb="172">
      <t>コウジ</t>
    </rPh>
    <rPh sb="177" eb="181">
      <t>ゲンカショウキャク</t>
    </rPh>
    <rPh sb="181" eb="182">
      <t>リツ</t>
    </rPh>
    <rPh sb="183" eb="185">
      <t>ゾウカ</t>
    </rPh>
    <rPh sb="192" eb="194">
      <t>レイワ</t>
    </rPh>
    <rPh sb="195" eb="197">
      <t>ネンド</t>
    </rPh>
    <rPh sb="197" eb="199">
      <t>イコウ</t>
    </rPh>
    <rPh sb="200" eb="202">
      <t>カイシュウ</t>
    </rPh>
    <rPh sb="203" eb="205">
      <t>ヨテイ</t>
    </rPh>
    <rPh sb="209" eb="211">
      <t>シセツ</t>
    </rPh>
    <rPh sb="212" eb="214">
      <t>フクスウ</t>
    </rPh>
    <rPh sb="218" eb="220">
      <t>ケイカク</t>
    </rPh>
    <rPh sb="220" eb="221">
      <t>テキ</t>
    </rPh>
    <rPh sb="222" eb="226">
      <t>チョウジュミョウカ</t>
    </rPh>
    <rPh sb="227" eb="228">
      <t>オコナ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</si>
  <si>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</si>
  <si>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</si>
  <si>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</si>
  <si>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</si>
  <si>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</si>
  <si>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</si>
  <si>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減少しており類似団体平均と比較して低い水準にあり、将来負担比率についても充当可能財源である減債基金や財政調整基金の取崩がなかったため令和3年度に引き続き算定されない形となった。
　実質公債費比率については、地方債の新規発行額を毎年度の元利償還金を上回らないよう抑える基本方針のもと抑制しているが、近年は地方債を財源とすべき需要が増えており、実質公債費比率が今後上昇に転じることが予想されることから、今後は更なる公債費の適正化や基金の適正管理に努めることで将来負担比率の適正化を図る。</t>
    <rPh sb="66" eb="68">
      <t>トリクズシ</t>
    </rPh>
    <rPh sb="81" eb="82">
      <t>ヒ</t>
    </rPh>
    <rPh sb="83" eb="84">
      <t>ツヅ</t>
    </rPh>
    <rPh sb="85" eb="87">
      <t>サンテイ</t>
    </rPh>
    <rPh sb="91" eb="92">
      <t>カタチ</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</si>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</sst>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6BC675D-00D1-4360-B58A-D49D51F8D1B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138402</c:v>
                </c:pt>
                <c:pt idx="4">
                  <c:v>146367</c:v>
                </c:pt>
              </c:numCache>
            </c:numRef>
          </c:val>
          <c:smooth val="0"/>
          <c:extLst>
            <c:ext xmlns:c16="http://schemas.microsoft.com/office/drawing/2014/chart" uri="{C3380CC4-5D6E-409C-BE32-E72D297353CC}">
              <c16:uniqueId val="{00000000-D260-4A2F-B7B9-E0414C73915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56595</c:v>
                </c:pt>
                <c:pt idx="1">
                  <c:v>47483</c:v>
                </c:pt>
                <c:pt idx="2">
                  <c:v>47835</c:v>
                </c:pt>
                <c:pt idx="3">
                  <c:v>66739</c:v>
                </c:pt>
                <c:pt idx="4">
                  <c:v>52827</c:v>
                </c:pt>
              </c:numCache>
            </c:numRef>
          </c:val>
          <c:smooth val="0"/>
          <c:extLst>
            <c:ext xmlns:c16="http://schemas.microsoft.com/office/drawing/2014/chart" uri="{C3380CC4-5D6E-409C-BE32-E72D297353CC}">
              <c16:uniqueId val="{00000001-D260-4A2F-B7B9-E0414C73915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8.32</c:v>
                </c:pt>
                <c:pt idx="1">
                  <c:v>6.54</c:v>
                </c:pt>
                <c:pt idx="2">
                  <c:v>9.24</c:v>
                </c:pt>
                <c:pt idx="3">
                  <c:v>11.15</c:v>
                </c:pt>
                <c:pt idx="4">
                  <c:v>12.46</c:v>
                </c:pt>
              </c:numCache>
            </c:numRef>
          </c:val>
          <c:extLst>
            <c:ext xmlns:c16="http://schemas.microsoft.com/office/drawing/2014/chart" uri="{C3380CC4-5D6E-409C-BE32-E72D297353CC}">
              <c16:uniqueId val="{00000000-36D5-4E93-BDA0-5570F0BF0A3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31.53</c:v>
                </c:pt>
                <c:pt idx="1">
                  <c:v>26.17</c:v>
                </c:pt>
                <c:pt idx="2">
                  <c:v>24.74</c:v>
                </c:pt>
                <c:pt idx="3">
                  <c:v>28.08</c:v>
                </c:pt>
                <c:pt idx="4">
                  <c:v>28.82</c:v>
                </c:pt>
              </c:numCache>
            </c:numRef>
          </c:val>
          <c:extLst>
            <c:ext xmlns:c16="http://schemas.microsoft.com/office/drawing/2014/chart" uri="{C3380CC4-5D6E-409C-BE32-E72D297353CC}">
              <c16:uniqueId val="{00000001-36D5-4E93-BDA0-5570F0BF0A3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-0.76</c:v>
                </c:pt>
                <c:pt idx="1">
                  <c:v>-7.27</c:v>
                </c:pt>
                <c:pt idx="2">
                  <c:v>3.05</c:v>
                </c:pt>
                <c:pt idx="3">
                  <c:v>7.48</c:v>
                </c:pt>
                <c:pt idx="4">
                  <c:v>1.01</c:v>
                </c:pt>
              </c:numCache>
            </c:numRef>
          </c:val>
          <c:smooth val="0"/>
          <c:extLst>
            <c:ext xmlns:c16="http://schemas.microsoft.com/office/drawing/2014/chart" uri="{C3380CC4-5D6E-409C-BE32-E72D297353CC}">
              <c16:uniqueId val="{00000002-36D5-4E93-BDA0-5570F0BF0A3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45D-49DF-A12D-5F391E4AC6F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45D-49DF-A12D-5F391E4AC6F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45D-49DF-A12D-5F391E4AC6FD}"/>
            </c:ext>
          </c:extLst>
        </c:ser>
        <c:ser>
          <c:idx val="3"/>
          <c:order val="3"/>
          <c:tx>
            <c:strRef>
              <c:f>データシート!$A$30</c:f>
              <c:strCache>
                <c:ptCount val="1"/>
                <c:pt idx="0">
                  <c:v>鉄道経営対策事業基金特別会計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45D-49DF-A12D-5F391E4AC6F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0.12</c:v>
                </c:pt>
                <c:pt idx="4">
                  <c:v>#N/A</c:v>
                </c:pt>
                <c:pt idx="5">
                  <c:v>0</c:v>
                </c:pt>
                <c:pt idx="6">
                  <c:v>#N/A</c:v>
                </c:pt>
                <c:pt idx="7">
                  <c:v>0</c:v>
                </c:pt>
                <c:pt idx="8">
                  <c:v>#N/A</c:v>
                </c:pt>
                <c:pt idx="9">
                  <c:v>0</c:v>
                </c:pt>
              </c:numCache>
            </c:numRef>
          </c:val>
          <c:extLst>
            <c:ext xmlns:c16="http://schemas.microsoft.com/office/drawing/2014/chart" uri="{C3380CC4-5D6E-409C-BE32-E72D297353CC}">
              <c16:uniqueId val="{00000004-D45D-49DF-A12D-5F391E4AC6FD}"/>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3.3</c:v>
                </c:pt>
                <c:pt idx="2">
                  <c:v>#N/A</c:v>
                </c:pt>
                <c:pt idx="3">
                  <c:v>3.44</c:v>
                </c:pt>
                <c:pt idx="4">
                  <c:v>#N/A</c:v>
                </c:pt>
                <c:pt idx="5">
                  <c:v>3.28</c:v>
                </c:pt>
                <c:pt idx="6">
                  <c:v>#N/A</c:v>
                </c:pt>
                <c:pt idx="7">
                  <c:v>1.29</c:v>
                </c:pt>
                <c:pt idx="8">
                  <c:v>#N/A</c:v>
                </c:pt>
                <c:pt idx="9">
                  <c:v>0.88</c:v>
                </c:pt>
              </c:numCache>
            </c:numRef>
          </c:val>
          <c:extLst>
            <c:ext xmlns:c16="http://schemas.microsoft.com/office/drawing/2014/chart" uri="{C3380CC4-5D6E-409C-BE32-E72D297353CC}">
              <c16:uniqueId val="{00000005-D45D-49DF-A12D-5F391E4AC6F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1.37</c:v>
                </c:pt>
                <c:pt idx="2">
                  <c:v>#N/A</c:v>
                </c:pt>
                <c:pt idx="3">
                  <c:v>1.32</c:v>
                </c:pt>
                <c:pt idx="4">
                  <c:v>#N/A</c:v>
                </c:pt>
                <c:pt idx="5">
                  <c:v>1.77</c:v>
                </c:pt>
                <c:pt idx="6">
                  <c:v>#N/A</c:v>
                </c:pt>
                <c:pt idx="7">
                  <c:v>2</c:v>
                </c:pt>
                <c:pt idx="8">
                  <c:v>#N/A</c:v>
                </c:pt>
                <c:pt idx="9">
                  <c:v>2</c:v>
                </c:pt>
              </c:numCache>
            </c:numRef>
          </c:val>
          <c:extLst>
            <c:ext xmlns:c16="http://schemas.microsoft.com/office/drawing/2014/chart" uri="{C3380CC4-5D6E-409C-BE32-E72D297353CC}">
              <c16:uniqueId val="{00000006-D45D-49DF-A12D-5F391E4AC6FD}"/>
            </c:ext>
          </c:extLst>
        </c:ser>
        <c:ser>
          <c:idx val="7"/>
          <c:order val="7"/>
          <c:tx>
            <c:strRef>
              <c:f>データシート!$A$34</c:f>
              <c:strCache>
                <c:ptCount val="1"/>
                <c:pt idx="0">
                  <c:v>大多喜町水道事業会計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6.36</c:v>
                </c:pt>
                <c:pt idx="2">
                  <c:v>#N/A</c:v>
                </c:pt>
                <c:pt idx="3">
                  <c:v>7.14</c:v>
                </c:pt>
                <c:pt idx="4">
                  <c:v>#N/A</c:v>
                </c:pt>
                <c:pt idx="5">
                  <c:v>7.88</c:v>
                </c:pt>
                <c:pt idx="6">
                  <c:v>#N/A</c:v>
                </c:pt>
                <c:pt idx="7">
                  <c:v>7.42</c:v>
                </c:pt>
                <c:pt idx="8">
                  <c:v>#N/A</c:v>
                </c:pt>
                <c:pt idx="9">
                  <c:v>7.06</c:v>
                </c:pt>
              </c:numCache>
            </c:numRef>
          </c:val>
          <c:extLst>
            <c:ext xmlns:c16="http://schemas.microsoft.com/office/drawing/2014/chart" uri="{C3380CC4-5D6E-409C-BE32-E72D297353CC}">
              <c16:uniqueId val="{00000007-D45D-49DF-A12D-5F391E4AC6F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8.32</c:v>
                </c:pt>
                <c:pt idx="2">
                  <c:v>#N/A</c:v>
                </c:pt>
                <c:pt idx="3">
                  <c:v>6.54</c:v>
                </c:pt>
                <c:pt idx="4">
                  <c:v>#N/A</c:v>
                </c:pt>
                <c:pt idx="5">
                  <c:v>9.23</c:v>
                </c:pt>
                <c:pt idx="6">
                  <c:v>#N/A</c:v>
                </c:pt>
                <c:pt idx="7">
                  <c:v>11.15</c:v>
                </c:pt>
                <c:pt idx="8">
                  <c:v>#N/A</c:v>
                </c:pt>
                <c:pt idx="9">
                  <c:v>12.45</c:v>
                </c:pt>
              </c:numCache>
            </c:numRef>
          </c:val>
          <c:extLst>
            <c:ext xmlns:c16="http://schemas.microsoft.com/office/drawing/2014/chart" uri="{C3380CC4-5D6E-409C-BE32-E72D297353CC}">
              <c16:uniqueId val="{00000008-D45D-49DF-A12D-5F391E4AC6FD}"/>
            </c:ext>
          </c:extLst>
        </c:ser>
        <c:ser>
          <c:idx val="9"/>
          <c:order val="9"/>
          <c:tx>
            <c:strRef>
              <c:f>データシート!$A$36</c:f>
              <c:strCache>
                <c:ptCount val="1"/>
                <c:pt idx="0">
                  <c:v>大多喜町特別養護老人ホーム事業会計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9.07</c:v>
                </c:pt>
                <c:pt idx="2">
                  <c:v>#N/A</c:v>
                </c:pt>
                <c:pt idx="3">
                  <c:v>6.66</c:v>
                </c:pt>
                <c:pt idx="4">
                  <c:v>#N/A</c:v>
                </c:pt>
                <c:pt idx="5">
                  <c:v>3.65</c:v>
                </c:pt>
                <c:pt idx="6">
                  <c:v>#N/A</c:v>
                </c:pt>
                <c:pt idx="7">
                  <c:v>1.46</c:v>
                </c:pt>
                <c:pt idx="8">
                  <c:v>0.61</c:v>
                </c:pt>
                <c:pt idx="9">
                  <c:v>#N/A</c:v>
                </c:pt>
              </c:numCache>
            </c:numRef>
          </c:val>
          <c:extLst>
            <c:ext xmlns:c16="http://schemas.microsoft.com/office/drawing/2014/chart" uri="{C3380CC4-5D6E-409C-BE32-E72D297353CC}">
              <c16:uniqueId val="{00000009-D45D-49DF-A12D-5F391E4AC6F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375</c:v>
                </c:pt>
                <c:pt idx="5">
                  <c:v>373</c:v>
                </c:pt>
                <c:pt idx="8">
                  <c:v>378</c:v>
                </c:pt>
                <c:pt idx="11">
                  <c:v>383</c:v>
                </c:pt>
                <c:pt idx="14">
                  <c:v>384</c:v>
                </c:pt>
              </c:numCache>
            </c:numRef>
          </c:val>
          <c:extLst>
            <c:ext xmlns:c16="http://schemas.microsoft.com/office/drawing/2014/chart" uri="{C3380CC4-5D6E-409C-BE32-E72D297353CC}">
              <c16:uniqueId val="{00000000-BF45-4B6B-B58E-4FAF96BD1BB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F45-4B6B-B58E-4FAF96BD1BB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F45-4B6B-B58E-4FAF96BD1BB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40</c:v>
                </c:pt>
                <c:pt idx="3">
                  <c:v>34</c:v>
                </c:pt>
                <c:pt idx="6">
                  <c:v>36</c:v>
                </c:pt>
                <c:pt idx="9">
                  <c:v>32</c:v>
                </c:pt>
                <c:pt idx="12">
                  <c:v>29</c:v>
                </c:pt>
              </c:numCache>
            </c:numRef>
          </c:val>
          <c:extLst>
            <c:ext xmlns:c16="http://schemas.microsoft.com/office/drawing/2014/chart" uri="{C3380CC4-5D6E-409C-BE32-E72D297353CC}">
              <c16:uniqueId val="{00000003-BF45-4B6B-B58E-4FAF96BD1BB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18</c:v>
                </c:pt>
                <c:pt idx="3">
                  <c:v>20</c:v>
                </c:pt>
                <c:pt idx="6">
                  <c:v>19</c:v>
                </c:pt>
                <c:pt idx="9">
                  <c:v>19</c:v>
                </c:pt>
                <c:pt idx="12">
                  <c:v>23</c:v>
                </c:pt>
              </c:numCache>
            </c:numRef>
          </c:val>
          <c:extLst>
            <c:ext xmlns:c16="http://schemas.microsoft.com/office/drawing/2014/chart" uri="{C3380CC4-5D6E-409C-BE32-E72D297353CC}">
              <c16:uniqueId val="{00000004-BF45-4B6B-B58E-4FAF96BD1BB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45-4B6B-B58E-4FAF96BD1BB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F45-4B6B-B58E-4FAF96BD1BB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460</c:v>
                </c:pt>
                <c:pt idx="3">
                  <c:v>448</c:v>
                </c:pt>
                <c:pt idx="6">
                  <c:v>460</c:v>
                </c:pt>
                <c:pt idx="9">
                  <c:v>442</c:v>
                </c:pt>
                <c:pt idx="12">
                  <c:v>449</c:v>
                </c:pt>
              </c:numCache>
            </c:numRef>
          </c:val>
          <c:extLst>
            <c:ext xmlns:c16="http://schemas.microsoft.com/office/drawing/2014/chart" uri="{C3380CC4-5D6E-409C-BE32-E72D297353CC}">
              <c16:uniqueId val="{00000007-BF45-4B6B-B58E-4FAF96BD1BB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143</c:v>
                </c:pt>
                <c:pt idx="2">
                  <c:v>#N/A</c:v>
                </c:pt>
                <c:pt idx="3">
                  <c:v>#N/A</c:v>
                </c:pt>
                <c:pt idx="4">
                  <c:v>129</c:v>
                </c:pt>
                <c:pt idx="5">
                  <c:v>#N/A</c:v>
                </c:pt>
                <c:pt idx="6">
                  <c:v>#N/A</c:v>
                </c:pt>
                <c:pt idx="7">
                  <c:v>137</c:v>
                </c:pt>
                <c:pt idx="8">
                  <c:v>#N/A</c:v>
                </c:pt>
                <c:pt idx="9">
                  <c:v>#N/A</c:v>
                </c:pt>
                <c:pt idx="10">
                  <c:v>110</c:v>
                </c:pt>
                <c:pt idx="11">
                  <c:v>#N/A</c:v>
                </c:pt>
                <c:pt idx="12">
                  <c:v>#N/A</c:v>
                </c:pt>
                <c:pt idx="13">
                  <c:v>117</c:v>
                </c:pt>
                <c:pt idx="14">
                  <c:v>#N/A</c:v>
                </c:pt>
              </c:numCache>
            </c:numRef>
          </c:val>
          <c:smooth val="0"/>
          <c:extLst>
            <c:ext xmlns:c16="http://schemas.microsoft.com/office/drawing/2014/chart" uri="{C3380CC4-5D6E-409C-BE32-E72D297353CC}">
              <c16:uniqueId val="{00000008-BF45-4B6B-B58E-4FAF96BD1BB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3567</c:v>
                </c:pt>
                <c:pt idx="5">
                  <c:v>3811</c:v>
                </c:pt>
                <c:pt idx="8">
                  <c:v>3734</c:v>
                </c:pt>
                <c:pt idx="11">
                  <c:v>3659</c:v>
                </c:pt>
                <c:pt idx="14">
                  <c:v>3515</c:v>
                </c:pt>
              </c:numCache>
            </c:numRef>
          </c:val>
          <c:extLst>
            <c:ext xmlns:c16="http://schemas.microsoft.com/office/drawing/2014/chart" uri="{C3380CC4-5D6E-409C-BE32-E72D297353CC}">
              <c16:uniqueId val="{00000000-DE43-4AFA-B46C-5519180E56A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21</c:v>
                </c:pt>
                <c:pt idx="5">
                  <c:v>18</c:v>
                </c:pt>
                <c:pt idx="8">
                  <c:v>14</c:v>
                </c:pt>
                <c:pt idx="11">
                  <c:v>11</c:v>
                </c:pt>
                <c:pt idx="14">
                  <c:v>8</c:v>
                </c:pt>
              </c:numCache>
            </c:numRef>
          </c:val>
          <c:extLst>
            <c:ext xmlns:c16="http://schemas.microsoft.com/office/drawing/2014/chart" uri="{C3380CC4-5D6E-409C-BE32-E72D297353CC}">
              <c16:uniqueId val="{00000001-DE43-4AFA-B46C-5519180E56A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2721</c:v>
                </c:pt>
                <c:pt idx="5">
                  <c:v>2732</c:v>
                </c:pt>
                <c:pt idx="8">
                  <c:v>2645</c:v>
                </c:pt>
                <c:pt idx="11">
                  <c:v>2915</c:v>
                </c:pt>
                <c:pt idx="14">
                  <c:v>3121</c:v>
                </c:pt>
              </c:numCache>
            </c:numRef>
          </c:val>
          <c:extLst>
            <c:ext xmlns:c16="http://schemas.microsoft.com/office/drawing/2014/chart" uri="{C3380CC4-5D6E-409C-BE32-E72D297353CC}">
              <c16:uniqueId val="{00000002-DE43-4AFA-B46C-5519180E56A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E43-4AFA-B46C-5519180E56A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E43-4AFA-B46C-5519180E56A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43-4AFA-B46C-5519180E56A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1684</c:v>
                </c:pt>
                <c:pt idx="3">
                  <c:v>1577</c:v>
                </c:pt>
                <c:pt idx="6">
                  <c:v>1475</c:v>
                </c:pt>
                <c:pt idx="9">
                  <c:v>1455</c:v>
                </c:pt>
                <c:pt idx="12">
                  <c:v>1467</c:v>
                </c:pt>
              </c:numCache>
            </c:numRef>
          </c:val>
          <c:extLst>
            <c:ext xmlns:c16="http://schemas.microsoft.com/office/drawing/2014/chart" uri="{C3380CC4-5D6E-409C-BE32-E72D297353CC}">
              <c16:uniqueId val="{00000006-DE43-4AFA-B46C-5519180E56A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604</c:v>
                </c:pt>
                <c:pt idx="3">
                  <c:v>559</c:v>
                </c:pt>
                <c:pt idx="6">
                  <c:v>521</c:v>
                </c:pt>
                <c:pt idx="9">
                  <c:v>475</c:v>
                </c:pt>
                <c:pt idx="12">
                  <c:v>435</c:v>
                </c:pt>
              </c:numCache>
            </c:numRef>
          </c:val>
          <c:extLst>
            <c:ext xmlns:c16="http://schemas.microsoft.com/office/drawing/2014/chart" uri="{C3380CC4-5D6E-409C-BE32-E72D297353CC}">
              <c16:uniqueId val="{00000007-DE43-4AFA-B46C-5519180E56A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228</c:v>
                </c:pt>
                <c:pt idx="3">
                  <c:v>212</c:v>
                </c:pt>
                <c:pt idx="6">
                  <c:v>290</c:v>
                </c:pt>
                <c:pt idx="9">
                  <c:v>335</c:v>
                </c:pt>
                <c:pt idx="12">
                  <c:v>344</c:v>
                </c:pt>
              </c:numCache>
            </c:numRef>
          </c:val>
          <c:extLst>
            <c:ext xmlns:c16="http://schemas.microsoft.com/office/drawing/2014/chart" uri="{C3380CC4-5D6E-409C-BE32-E72D297353CC}">
              <c16:uniqueId val="{00000008-DE43-4AFA-B46C-5519180E56A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E43-4AFA-B46C-5519180E56A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4405</c:v>
                </c:pt>
                <c:pt idx="3">
                  <c:v>4357</c:v>
                </c:pt>
                <c:pt idx="6">
                  <c:v>4317</c:v>
                </c:pt>
                <c:pt idx="9">
                  <c:v>4277</c:v>
                </c:pt>
                <c:pt idx="12">
                  <c:v>4141</c:v>
                </c:pt>
              </c:numCache>
            </c:numRef>
          </c:val>
          <c:extLst>
            <c:ext xmlns:c16="http://schemas.microsoft.com/office/drawing/2014/chart" uri="{C3380CC4-5D6E-409C-BE32-E72D297353CC}">
              <c16:uniqueId val="{0000000A-DE43-4AFA-B46C-5519180E56A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613</c:v>
                </c:pt>
                <c:pt idx="2">
                  <c:v>#N/A</c:v>
                </c:pt>
                <c:pt idx="3">
                  <c:v>#N/A</c:v>
                </c:pt>
                <c:pt idx="4">
                  <c:v>144</c:v>
                </c:pt>
                <c:pt idx="5">
                  <c:v>#N/A</c:v>
                </c:pt>
                <c:pt idx="6">
                  <c:v>#N/A</c:v>
                </c:pt>
                <c:pt idx="7">
                  <c:v>211</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E43-4AFA-B46C-5519180E56A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840</c:v>
                </c:pt>
                <c:pt idx="1">
                  <c:v>1020</c:v>
                </c:pt>
                <c:pt idx="2">
                  <c:v>1020</c:v>
                </c:pt>
              </c:numCache>
            </c:numRef>
          </c:val>
          <c:extLst>
            <c:ext xmlns:c16="http://schemas.microsoft.com/office/drawing/2014/chart" uri="{C3380CC4-5D6E-409C-BE32-E72D297353CC}">
              <c16:uniqueId val="{00000000-CBDA-4E8A-A8B6-29A2F4893AA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257</c:v>
                </c:pt>
                <c:pt idx="1">
                  <c:v>305</c:v>
                </c:pt>
                <c:pt idx="2">
                  <c:v>305</c:v>
                </c:pt>
              </c:numCache>
            </c:numRef>
          </c:val>
          <c:extLst>
            <c:ext xmlns:c16="http://schemas.microsoft.com/office/drawing/2014/chart" uri="{C3380CC4-5D6E-409C-BE32-E72D297353CC}">
              <c16:uniqueId val="{00000001-CBDA-4E8A-A8B6-29A2F4893AA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1782</c:v>
                </c:pt>
                <c:pt idx="1">
                  <c:v>1798</c:v>
                </c:pt>
                <c:pt idx="2">
                  <c:v>1969</c:v>
                </c:pt>
              </c:numCache>
            </c:numRef>
          </c:val>
          <c:extLst>
            <c:ext xmlns:c16="http://schemas.microsoft.com/office/drawing/2014/chart" uri="{C3380CC4-5D6E-409C-BE32-E72D297353CC}">
              <c16:uniqueId val="{00000002-CBDA-4E8A-A8B6-29A2F4893AA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{C2567670-5405-4B7F-8CD8-7CBCA7CDE03C}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D9E-45A7-A890-4F0EC47A031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{4E19677D-6E15-4F1E-A8E9-02DAE22025D8}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9E-45A7-A890-4F0EC47A031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{1C64E4BD-A667-4816-82D0-4BB003B2D32E}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9E-45A7-A890-4F0EC47A031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{39246A0E-19D8-493C-A0EE-E1C4F2BDD999}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9E-45A7-A890-4F0EC47A031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{C75F0BDA-CB21-4E5C-B8F1-C5EAD2A58A8E}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9E-45A7-A890-4F0EC47A0317}"/>
                </c:ext>
              </c:extLst>
            </c:dLbl>
            <c:dLbl>
              <c:idx val="8"/>
              <c:layout>
                <c:manualLayout>
                  <c:x val="-4.5538669966447953E-2"/>
                  <c:y val="-6.4603699160696165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{1B7986BB-1B3C-4402-AF4F-A6D8D15054F7}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D9E-45A7-A890-4F0EC47A031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{47B81063-EDA0-473B-839B-D40B67C135DE}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D9E-45A7-A890-4F0EC47A031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{4DB67340-3E64-41D1-8E1C-D81945C8B6F4}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D9E-45A7-A890-4F0EC47A031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{165F6F23-C1BE-4696-83D1-C9965B4D9F63}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D9E-45A7-A890-4F0EC47A031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62.1</c:v>
                </c:pt>
                <c:pt idx="8">
                  <c:v>63.3</c:v>
                </c:pt>
                <c:pt idx="16">
                  <c:v>64.599999999999994</c:v>
                </c:pt>
                <c:pt idx="24">
                  <c:v>65.7</c:v>
                </c:pt>
                <c:pt idx="32">
                  <c:v>66.7</c:v>
                </c:pt>
              </c:numCache>
            </c:numRef>
          </c:xVal>
          <c:yVal>
            <c:numRef>
              <c:f>公会計指標分析・財政指標組合せ分析表!$BP$51:$DC$51</c:f>
              <c:numCache>
                <c:formatCode>#,##0.0;"▲ "#,##0.0</c:formatCode>
                <c:ptCount val="40"/>
                <c:pt idx="0">
                  <c:v>21.4</c:v>
                </c:pt>
                <c:pt idx="8">
                  <c:v>5</c:v>
                </c:pt>
                <c:pt idx="16">
                  <c:v>6.9</c:v>
                </c:pt>
              </c:numCache>
            </c:numRef>
          </c:yVal>
          <c:smooth val="0"/>
          <c:extLst>
            <c:ext xmlns:c16="http://schemas.microsoft.com/office/drawing/2014/chart" uri="{C3380CC4-5D6E-409C-BE32-E72D297353CC}">
              <c16:uniqueId val="{00000009-FD9E-45A7-A890-4F0EC47A031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{BC8C2169-B56F-4D6B-AA5D-CD09BB3660C0}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D9E-45A7-A890-4F0EC47A031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{7D056B9C-0155-44FD-964A-D2C299BE8CB9}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9E-45A7-A890-4F0EC47A031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{3C076446-8348-4BCF-851E-39091A06EF3C}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9E-45A7-A890-4F0EC47A031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{DE817B0A-0EEE-49CF-B9A5-344E27F240AC}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9E-45A7-A890-4F0EC47A031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{5859AC29-B4D5-4601-8055-85EECC3AEFE0}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9E-45A7-A890-4F0EC47A0317}"/>
                </c:ext>
              </c:extLst>
            </c:dLbl>
            <c:dLbl>
              <c:idx val="8"/>
              <c:layout>
                <c:manualLayout>
                  <c:x val="-1.84928313340205E-2"/>
                  <c:y val="-6.4874385051034239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{A21AE9DE-137D-4749-B882-DD00A1B27760}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D9E-45A7-A890-4F0EC47A031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{8929B746-670B-4C42-91F0-B6BA863FB6F3}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D9E-45A7-A890-4F0EC47A031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{60F96176-3BED-48D2-BD77-0C093D75C7D9}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D9E-45A7-A890-4F0EC47A031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{C6517CCE-1D5E-4EEA-A795-A2470445B3DF}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D9E-45A7-A890-4F0EC47A031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63.4</c:v>
                </c:pt>
                <c:pt idx="8">
                  <c:v>63.3</c:v>
                </c:pt>
                <c:pt idx="16">
                  <c:v>62.8</c:v>
                </c:pt>
                <c:pt idx="24">
                  <c:v>62.6</c:v>
                </c:pt>
                <c:pt idx="32">
                  <c:v>63</c:v>
                </c:pt>
              </c:numCache>
            </c:numRef>
          </c:xVal>
          <c:yVal>
            <c:numRef>
              <c:f>公会計指標分析・財政指標組合せ分析表!$BP$55:$DC$55</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FD9E-45A7-A890-4F0EC47A0317}"/>
            </c:ext>
          </c:extLst>
        </c:ser>
        <c:dLbls>
          <c:showLegendKey val="0"/>
          <c:showVal val="1"/>
          <c:showCatName val="0"/>
          <c:showSerName val="0"/>
          <c:showPercent val="0"/>
          <c:showBubbleSize val="0"/>
        </c:dLbls>
        <c:axId val="46179840"/>
        <c:axId val="46181760"/>
      </c:scatterChart>
      <c:valAx>
        <c:axId val="46179840"/>
        <c:scaling>
          <c:orientation val="maxMin"/>
          <c:max val="65"/>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{F8B06848-8E3C-46E0-8E8D-54C87365C2C2}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779-44E2-8AD7-EF83D3952C3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{D9219CB7-41E2-4ADB-AEB5-47665E1DA54B}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779-44E2-8AD7-EF83D3952C3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{837F9AAF-59AC-4B18-B10A-39FD9937AA0C}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779-44E2-8AD7-EF83D3952C3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{97304041-D705-447B-ADA8-AF5CC80E4105}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779-44E2-8AD7-EF83D3952C3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{7F4665C1-2615-4756-BCAE-7B067A30E36C}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779-44E2-8AD7-EF83D3952C37}"/>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{177707BC-28A4-4107-A8BE-66A87077E0BB}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779-44E2-8AD7-EF83D3952C37}"/>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{355EB1DF-09D8-4FD0-BFC0-A233F6BD526A}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779-44E2-8AD7-EF83D3952C37}"/>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{228F4E47-91C7-45FC-8D3D-B461E86C3B3D}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779-44E2-8AD7-EF83D3952C37}"/>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{FA10E338-C7E2-442C-BC8A-85BB650A38D4}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779-44E2-8AD7-EF83D3952C3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5.2</c:v>
                </c:pt>
                <c:pt idx="8">
                  <c:v>4.9000000000000004</c:v>
                </c:pt>
                <c:pt idx="16">
                  <c:v>4.5999999999999996</c:v>
                </c:pt>
                <c:pt idx="24">
                  <c:v>4.0999999999999996</c:v>
                </c:pt>
                <c:pt idx="32">
                  <c:v>3.8</c:v>
                </c:pt>
              </c:numCache>
            </c:numRef>
          </c:xVal>
          <c:yVal>
            <c:numRef>
              <c:f>公会計指標分析・財政指標組合せ分析表!$BP$73:$DC$73</c:f>
              <c:numCache>
                <c:formatCode>#,##0.0;"▲ "#,##0.0</c:formatCode>
                <c:ptCount val="40"/>
                <c:pt idx="0">
                  <c:v>21.4</c:v>
                </c:pt>
                <c:pt idx="8">
                  <c:v>5</c:v>
                </c:pt>
                <c:pt idx="16">
                  <c:v>6.9</c:v>
                </c:pt>
              </c:numCache>
            </c:numRef>
          </c:yVal>
          <c:smooth val="0"/>
          <c:extLst>
            <c:ext xmlns:c16="http://schemas.microsoft.com/office/drawing/2014/chart" uri="{C3380CC4-5D6E-409C-BE32-E72D297353CC}">
              <c16:uniqueId val="{00000009-A779-44E2-8AD7-EF83D3952C3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{D2A63DAE-BE4E-4192-83A3-90D608DAEE81}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779-44E2-8AD7-EF83D3952C3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{52EA3290-35ED-4393-B7A1-B139D6949A17}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779-44E2-8AD7-EF83D3952C3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{2A5D4B5A-6E2D-4EFE-A6C2-E8742E61F1CA}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779-44E2-8AD7-EF83D3952C3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{27F067B2-EF51-42E0-9E93-9EB871363470}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779-44E2-8AD7-EF83D3952C3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{90193D12-FDD0-43E6-9637-12EC29DD26F1}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779-44E2-8AD7-EF83D3952C37}"/>
                </c:ext>
              </c:extLst>
            </c:dLbl>
            <c:dLbl>
              <c:idx val="8"/>
              <c:layout>
                <c:manualLayout>
                  <c:x val="-4.4905057365901141E-2"/>
                  <c:y val="-7.7441576757971572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{F1C9AF93-7721-4208-89DD-D6A2A93E09A4}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779-44E2-8AD7-EF83D3952C37}"/>
                </c:ext>
              </c:extLst>
            </c:dLbl>
            <c:dLbl>
              <c:idx val="16"/>
              <c:layout>
                <c:manualLayout>
                  <c:x val="-1.8235628084249993E-2"/>
                  <c:y val="-4.7391717417616365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{8E4538A5-D445-4D04-97DE-B10A02024F54}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779-44E2-8AD7-EF83D3952C3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{BEEFAB74-850B-4C32-8B84-D8D88E5CC839}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779-44E2-8AD7-EF83D3952C3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{6AC0C7DF-3F4A-48C3-B16A-842BC02B7983}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779-44E2-8AD7-EF83D3952C3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8.8000000000000007</c:v>
                </c:pt>
                <c:pt idx="16">
                  <c:v>8.8000000000000007</c:v>
                </c:pt>
                <c:pt idx="24">
                  <c:v>8.3000000000000007</c:v>
                </c:pt>
                <c:pt idx="32">
                  <c:v>8.1</c:v>
                </c:pt>
              </c:numCache>
            </c:numRef>
          </c:xVal>
          <c:yVal>
            <c:numRef>
              <c:f>公会計指標分析・財政指標組合せ分析表!$BP$77:$DC$77</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A779-44E2-8AD7-EF83D3952C37}"/>
            </c:ext>
          </c:extLst>
        </c:ser>
        <c:dLbls>
          <c:showLegendKey val="0"/>
          <c:showVal val="1"/>
          <c:showCatName val="0"/>
          <c:showSerName val="0"/>
          <c:showPercent val="0"/>
          <c:showBubbleSize val="0"/>
        </c:dLbls>
        <c:axId val="84219776"/>
        <c:axId val="84234240"/>
      </c:scatterChart>
      <c:valAx>
        <c:axId val="84219776"/>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B375BBEE-1B00-4D7B-9D79-D8975B22F13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6AD2510A-D268-42AC-BBED-FBD60D7DF79F}"/>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9B06EFC1-545D-4CDC-AAB8-E4E96B1A56E8}"/>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1816D3A2-9EF1-40FC-8F52-762DDD3A811C}"/>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1716D4A0-D6A8-4273-B126-C98A8A48ADB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4C007B2A-222A-46AF-BFD0-108B692D13FE}"/>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4CDE0818-8841-41B8-BDDD-2E252455752C}"/>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33A947CE-3B64-48D9-8B0C-A2C26DCF029A}"/>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96B02A01-9824-4607-8516-E3437D37E1D4}"/>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BE30473A-1441-4FB2-8447-BE29DE49CDA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8,365
8,275
129.87
6,536,675
5,936,535
440,817
3,537,982
4,141,253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267FB241-A578-4C1D-AB37-97DAE30C4769}"/>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472CAADA-8DED-445F-89F2-F710F08C5FA9}"/>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23B71A76-BB64-4AC3-8D72-136D9BF187BF}"/>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22BEA7F0-21A9-40B7-8CAC-70DF36DB3492}"/>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A0404F20-C92A-4E7C-99CD-8D88A10B5F67}"/>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A41F98BF-D607-40C1-960C-4DCDE8AE9011}"/>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3FD9A8F3-C513-44DD-9066-5FC5CF5D99CA}"/>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CD7D0D4D-5652-4314-9664-D731E86008BD}"/>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3A92C627-77EE-4B4E-96D4-AC110DBE1124}"/>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760B4E6B-9EDF-4782-B31B-D987F617572A}"/>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C15DD480-E51A-47A1-BE15-70F1B8C6933D}"/>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86539577-D42C-4F9F-9411-FD836A9A6C03}"/>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DE4499A8-0D9B-4FEF-9ED3-9DC823723938}"/>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6545648-1A7E-42F3-8D53-990D3BD80424}"/>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A8D0F51B-B430-4C14-A300-DAA3E901B2A9}"/>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ED78849C-D296-4BDB-85AC-4A56D577893E}"/>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82F39394-9683-4E02-8899-FCBD872E00AD}"/>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1D30BF2B-EB0C-4AA9-A56A-83A49B4D5443}"/>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22EBE620-0604-4A2D-B1AF-D1316635F0ED}"/>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7CFFFAE1-F36B-485A-AAE1-F18F7A01A84C}"/>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F7B44FBD-194E-484A-8DB1-AF95B388B89B}"/>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72EADA5F-72A6-44F4-8F1E-A8C3BF8F0F9F}"/>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4396140E-DE2B-4CAF-B192-84831ECF2652}"/>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7286C293-2B57-46C8-96A2-623F5C3AC8A9}"/>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445914E6-A21F-4CBA-8B11-DB1CCA943041}"/>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26A19B31-3185-4065-BAC1-2673BBBA22DC}"/>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F2AE8561-D0AA-4822-9C56-B77446F26C2F}"/>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476CE931-5DBE-4F8D-92E3-1F4B45DCFA79}"/>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82D36F0-2E72-4BAC-AF71-8B1F5342E353}"/>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4D495761-E277-4ABE-BF76-B96534AB8A3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E87D9C17-5D5D-4558-B1A7-F3BD762467A9}"/>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13180584-3ED6-4EFA-989E-E5B34B9A0198}"/>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A784A4-23BB-487E-BA13-4D34B2E803F1}"/>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27822720-A24C-4C4D-A86E-4D72CD6E3631}"/>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7948368C-FB15-4E03-8D29-041BF32CA2A7}"/>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9827096E-3029-4445-9BE6-A9EF66973D82}"/>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F8C6AE1C-5ABC-499C-B8B9-6BE21D2C53DA}"/>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前年度より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0.01</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ポイント減少し、類似団体平均</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上回っているものの、依然として全国平均や千葉県平均と低い水準にある。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町の面積が広く、山林が大部分を占めるという地理的条件から行政の効率化が困難な状況にあるが、緊急に必要な事業を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峻別</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し投資的経費を抑制するなど歳出の見直しを実施するとともに、歳入においては定住化や子育て施策等に取組み人口減少に歯止めをかけ、地方税の徴収強化と併せて自主財源の確保に努める。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CD135A1A-58F8-4A08-A80C-BBA2A6EC7CC5}"/>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6CE20504-7C78-4114-ADB4-57C849A2368C}"/>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E5AFCAB1-AB3C-404B-B63D-CE3D44F37739}"/>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37409730-C3BE-4171-9394-63D1F1E1926D}"/>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806FD944-E55C-4635-BCFC-25F59B0828C6}"/>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643F6C67-EA25-4446-A0CE-1CFCB30A36D8}"/>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3BE51C7B-C117-4A55-B466-5700B1FE908A}"/>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32EBC16E-7FF6-476F-BFAB-0E09B4AF89F2}"/>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E1A263F5-017E-4DF5-995B-9FEC5621A5F1}"/>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8034C5FE-C209-4260-AF60-BE36CEE134EA}"/>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7E58CA31-1927-4091-AAF0-D426A87A375A}"/>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291DBF22-F2D2-4244-8119-36B5F6A68BA5}"/>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391F6E71-78DA-47CE-9BA3-C3D13B6FDA0D}"/>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DFB627B1-6394-42CC-9039-CA3E7DD2C877}"/>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78B519D4-49FF-4992-BFED-D04CE46D38FA}"/>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2F788B59-0742-4232-864C-F74B280EFB2F}"/>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1FACBEC4-C6A9-4A24-80A1-09860E709CDA}"/>
            </a:ext>
          </a:extLst>
        </xdr:cNvPr>
        <xdr:cNvCxnSpPr/>
      </xdr:nvCxnSpPr>
      <xdr:spPr>
        <a:xfrm flipV="1">
          <a:off x="4953000" y="635302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6E4D616-7CCE-4859-B1B3-7FE005DF83C3}"/>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B74627D0-D1E0-40E0-8288-8A1AF72BEF1D}"/>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EDACEB73-0401-4514-AF1F-386D3A87C546}"/>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D44A95F5-747A-420C-91A0-5951D80930BF}"/>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163285</xdr:rowOff>
    </xdr:from>
    <xdr:to>
      <xdr:col>23</xdr:col>
      <xdr:colOff>133350</xdr:colOff>
      <xdr:row>43</xdr:row>
      <xdr:rowOff>3326</xdr:rowOff>
    </xdr:to>
    <xdr:cxnSp macro="">
      <xdr:nvCxnSpPr>
        <xdr:cNvPr id="70" name="直線コネクタ 69">
          <a:extLst>
            <a:ext uri="{FF2B5EF4-FFF2-40B4-BE49-F238E27FC236}">
              <a16:creationId xmlns:a16="http://schemas.microsoft.com/office/drawing/2014/main" id="{6FEC014D-028F-4661-842A-FD9A3BA18165}"/>
            </a:ext>
          </a:extLst>
        </xdr:cNvPr>
        <xdr:cNvCxnSpPr/>
      </xdr:nvCxnSpPr>
      <xdr:spPr>
        <a:xfrm>
          <a:off x="4114800" y="736418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a:extLst>
            <a:ext uri="{FF2B5EF4-FFF2-40B4-BE49-F238E27FC236}">
              <a16:creationId xmlns:a16="http://schemas.microsoft.com/office/drawing/2014/main" id="{DA506057-B82D-487C-8D86-4C9AC8FA40A7}"/>
            </a:ext>
          </a:extLst>
        </xdr:cNvPr>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6205F6C1-0CE9-4BEB-B783-79FC16E730F8}"/>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140305</xdr:rowOff>
    </xdr:from>
    <xdr:to>
      <xdr:col>19</xdr:col>
      <xdr:colOff>133350</xdr:colOff>
      <xdr:row>42</xdr:row>
      <xdr:rowOff>163285</xdr:rowOff>
    </xdr:to>
    <xdr:cxnSp macro="">
      <xdr:nvCxnSpPr>
        <xdr:cNvPr id="73" name="直線コネクタ 72">
          <a:extLst>
            <a:ext uri="{FF2B5EF4-FFF2-40B4-BE49-F238E27FC236}">
              <a16:creationId xmlns:a16="http://schemas.microsoft.com/office/drawing/2014/main" id="{01C23DC0-31AE-416B-8037-C1C7F98BAA1A}"/>
            </a:ext>
          </a:extLst>
        </xdr:cNvPr>
        <xdr:cNvCxnSpPr/>
      </xdr:nvCxnSpPr>
      <xdr:spPr>
        <a:xfrm>
          <a:off x="3225800" y="734120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F75DF83E-284A-4AFF-9EB4-CCA0F7EEEFAF}"/>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75" name="テキスト ボックス 74">
          <a:extLst>
            <a:ext uri="{FF2B5EF4-FFF2-40B4-BE49-F238E27FC236}">
              <a16:creationId xmlns:a16="http://schemas.microsoft.com/office/drawing/2014/main" id="{97C6C5A5-FC74-41BD-9CCE-46446B9C3D89}"/>
            </a:ext>
          </a:extLst>
        </xdr:cNvPr>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140305</xdr:rowOff>
    </xdr:from>
    <xdr:to>
      <xdr:col>15</xdr:col>
      <xdr:colOff>82550</xdr:colOff>
      <xdr:row>42</xdr:row>
      <xdr:rowOff>140305</xdr:rowOff>
    </xdr:to>
    <xdr:cxnSp macro="">
      <xdr:nvCxnSpPr>
        <xdr:cNvPr id="76" name="直線コネクタ 75">
          <a:extLst>
            <a:ext uri="{FF2B5EF4-FFF2-40B4-BE49-F238E27FC236}">
              <a16:creationId xmlns:a16="http://schemas.microsoft.com/office/drawing/2014/main" id="{A970C108-DB5A-49CA-99DD-3F829C7A8349}"/>
            </a:ext>
          </a:extLst>
        </xdr:cNvPr>
        <xdr:cNvCxnSpPr/>
      </xdr:nvCxnSpPr>
      <xdr:spPr>
        <a:xfrm>
          <a:off x="2336800" y="7341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354E1FE0-FE11-4FE6-8F85-73E9FEA86B09}"/>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38903</xdr:rowOff>
    </xdr:from>
    <xdr:ext cx="762000" cy="259045"/>
    <xdr:sp macro="" textlink="">
      <xdr:nvSpPr>
        <xdr:cNvPr id="78" name="テキスト ボックス 77">
          <a:extLst>
            <a:ext uri="{FF2B5EF4-FFF2-40B4-BE49-F238E27FC236}">
              <a16:creationId xmlns:a16="http://schemas.microsoft.com/office/drawing/2014/main" id="{682749A1-A8F0-40AC-BAE6-727E144E10C7}"/>
            </a:ext>
          </a:extLst>
        </xdr:cNvPr>
        <xdr:cNvSpPr txBox="1"/>
      </xdr:nvSpPr>
      <xdr:spPr>
        <a:xfrm>
          <a:off x="2844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140305</xdr:rowOff>
    </xdr:from>
    <xdr:to>
      <xdr:col>11</xdr:col>
      <xdr:colOff>31750</xdr:colOff>
      <xdr:row>42</xdr:row>
      <xdr:rowOff>151795</xdr:rowOff>
    </xdr:to>
    <xdr:cxnSp macro="">
      <xdr:nvCxnSpPr>
        <xdr:cNvPr id="79" name="直線コネクタ 78">
          <a:extLst>
            <a:ext uri="{FF2B5EF4-FFF2-40B4-BE49-F238E27FC236}">
              <a16:creationId xmlns:a16="http://schemas.microsoft.com/office/drawing/2014/main" id="{D0BB3D77-E73E-4AF6-AA36-C17358D57DB1}"/>
            </a:ext>
          </a:extLst>
        </xdr:cNvPr>
        <xdr:cNvCxnSpPr/>
      </xdr:nvCxnSpPr>
      <xdr:spPr>
        <a:xfrm flipV="1">
          <a:off x="1447800" y="73412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a:extLst>
            <a:ext uri="{FF2B5EF4-FFF2-40B4-BE49-F238E27FC236}">
              <a16:creationId xmlns:a16="http://schemas.microsoft.com/office/drawing/2014/main" id="{5C5B3847-1CEA-4EE1-BAAA-B6DCC24119D3}"/>
            </a:ext>
          </a:extLst>
        </xdr:cNvPr>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38903</xdr:rowOff>
    </xdr:from>
    <xdr:ext cx="762000" cy="259045"/>
    <xdr:sp macro="" textlink="">
      <xdr:nvSpPr>
        <xdr:cNvPr id="81" name="テキスト ボックス 80">
          <a:extLst>
            <a:ext uri="{FF2B5EF4-FFF2-40B4-BE49-F238E27FC236}">
              <a16:creationId xmlns:a16="http://schemas.microsoft.com/office/drawing/2014/main" id="{FCCC7797-8925-49C6-A2A6-EC67556A4A12}"/>
            </a:ext>
          </a:extLst>
        </xdr:cNvPr>
        <xdr:cNvSpPr txBox="1"/>
      </xdr:nvSpPr>
      <xdr:spPr>
        <a:xfrm>
          <a:off x="1955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81833253-731A-4723-8163-FC4924948DFF}"/>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a:extLst>
            <a:ext uri="{FF2B5EF4-FFF2-40B4-BE49-F238E27FC236}">
              <a16:creationId xmlns:a16="http://schemas.microsoft.com/office/drawing/2014/main" id="{2B48907C-A4D1-49F2-B4DB-10E8227D8306}"/>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6F2002FB-1F28-4526-B5DA-9B191CE0435D}"/>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1F5822DD-2743-48FB-9E41-AC1A1B0E7646}"/>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3A673318-F411-4D48-98BA-08E89CDBBE3D}"/>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6EC7BF17-85CF-4180-8D34-9DBEF5AB1B86}"/>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D7BCEA56-2689-4945-B7DF-A5AB86AA9BCE}"/>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89" name="楕円 88">
          <a:extLst>
            <a:ext uri="{FF2B5EF4-FFF2-40B4-BE49-F238E27FC236}">
              <a16:creationId xmlns:a16="http://schemas.microsoft.com/office/drawing/2014/main" id="{3B6BCE7C-CF39-40FE-B030-D380E0E3F5BE}"/>
            </a:ext>
          </a:extLst>
        </xdr:cNvPr>
        <xdr:cNvSpPr/>
      </xdr:nvSpPr>
      <xdr:spPr>
        <a:xfrm>
          <a:off x="49022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140503</xdr:rowOff>
    </xdr:from>
    <xdr:ext cx="762000" cy="259045"/>
    <xdr:sp macro="" textlink="">
      <xdr:nvSpPr>
        <xdr:cNvPr id="90" name="財政力該当値テキスト">
          <a:extLst>
            <a:ext uri="{FF2B5EF4-FFF2-40B4-BE49-F238E27FC236}">
              <a16:creationId xmlns:a16="http://schemas.microsoft.com/office/drawing/2014/main" id="{770CE0A2-1708-4D0D-B2F6-B26AC44D55C6}"/>
            </a:ext>
          </a:extLst>
        </xdr:cNvPr>
        <xdr:cNvSpPr txBox="1"/>
      </xdr:nvSpPr>
      <xdr:spPr>
        <a:xfrm>
          <a:off x="50419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112485</xdr:rowOff>
    </xdr:from>
    <xdr:to>
      <xdr:col>19</xdr:col>
      <xdr:colOff>184150</xdr:colOff>
      <xdr:row>43</xdr:row>
      <xdr:rowOff>42635</xdr:rowOff>
    </xdr:to>
    <xdr:sp macro="" textlink="">
      <xdr:nvSpPr>
        <xdr:cNvPr id="91" name="楕円 90">
          <a:extLst>
            <a:ext uri="{FF2B5EF4-FFF2-40B4-BE49-F238E27FC236}">
              <a16:creationId xmlns:a16="http://schemas.microsoft.com/office/drawing/2014/main" id="{59E29A91-E26E-45B4-A82F-C11F46CFC0D2}"/>
            </a:ext>
          </a:extLst>
        </xdr:cNvPr>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52812</xdr:rowOff>
    </xdr:from>
    <xdr:ext cx="736600" cy="259045"/>
    <xdr:sp macro="" textlink="">
      <xdr:nvSpPr>
        <xdr:cNvPr id="92" name="テキスト ボックス 91">
          <a:extLst>
            <a:ext uri="{FF2B5EF4-FFF2-40B4-BE49-F238E27FC236}">
              <a16:creationId xmlns:a16="http://schemas.microsoft.com/office/drawing/2014/main" id="{6E82A215-84ED-4926-8BF0-896C8AD39441}"/>
            </a:ext>
          </a:extLst>
        </xdr:cNvPr>
        <xdr:cNvSpPr txBox="1"/>
      </xdr:nvSpPr>
      <xdr:spPr>
        <a:xfrm>
          <a:off x="3733800" y="708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89505</xdr:rowOff>
    </xdr:from>
    <xdr:to>
      <xdr:col>15</xdr:col>
      <xdr:colOff>133350</xdr:colOff>
      <xdr:row>43</xdr:row>
      <xdr:rowOff>19655</xdr:rowOff>
    </xdr:to>
    <xdr:sp macro="" textlink="">
      <xdr:nvSpPr>
        <xdr:cNvPr id="93" name="楕円 92">
          <a:extLst>
            <a:ext uri="{FF2B5EF4-FFF2-40B4-BE49-F238E27FC236}">
              <a16:creationId xmlns:a16="http://schemas.microsoft.com/office/drawing/2014/main" id="{EBFB91EC-917C-4AA2-91CA-CE4AC239175B}"/>
            </a:ext>
          </a:extLst>
        </xdr:cNvPr>
        <xdr:cNvSpPr/>
      </xdr:nvSpPr>
      <xdr:spPr>
        <a:xfrm>
          <a:off x="3175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94" name="テキスト ボックス 93">
          <a:extLst>
            <a:ext uri="{FF2B5EF4-FFF2-40B4-BE49-F238E27FC236}">
              <a16:creationId xmlns:a16="http://schemas.microsoft.com/office/drawing/2014/main" id="{83BD3124-93EA-4B11-81A3-1BF4F68286D8}"/>
            </a:ext>
          </a:extLst>
        </xdr:cNvPr>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89505</xdr:rowOff>
    </xdr:from>
    <xdr:to>
      <xdr:col>11</xdr:col>
      <xdr:colOff>82550</xdr:colOff>
      <xdr:row>43</xdr:row>
      <xdr:rowOff>19655</xdr:rowOff>
    </xdr:to>
    <xdr:sp macro="" textlink="">
      <xdr:nvSpPr>
        <xdr:cNvPr id="95" name="楕円 94">
          <a:extLst>
            <a:ext uri="{FF2B5EF4-FFF2-40B4-BE49-F238E27FC236}">
              <a16:creationId xmlns:a16="http://schemas.microsoft.com/office/drawing/2014/main" id="{7FB7E7B6-E017-4D85-BB05-D63AD535730A}"/>
            </a:ext>
          </a:extLst>
        </xdr:cNvPr>
        <xdr:cNvSpPr/>
      </xdr:nvSpPr>
      <xdr:spPr>
        <a:xfrm>
          <a:off x="2286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29832</xdr:rowOff>
    </xdr:from>
    <xdr:ext cx="762000" cy="259045"/>
    <xdr:sp macro="" textlink="">
      <xdr:nvSpPr>
        <xdr:cNvPr id="96" name="テキスト ボックス 95">
          <a:extLst>
            <a:ext uri="{FF2B5EF4-FFF2-40B4-BE49-F238E27FC236}">
              <a16:creationId xmlns:a16="http://schemas.microsoft.com/office/drawing/2014/main" id="{4FC148FC-1A20-47CC-B4C2-C18FB997D0F0}"/>
            </a:ext>
          </a:extLst>
        </xdr:cNvPr>
        <xdr:cNvSpPr txBox="1"/>
      </xdr:nvSpPr>
      <xdr:spPr>
        <a:xfrm>
          <a:off x="1955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100995</xdr:rowOff>
    </xdr:from>
    <xdr:to>
      <xdr:col>7</xdr:col>
      <xdr:colOff>31750</xdr:colOff>
      <xdr:row>43</xdr:row>
      <xdr:rowOff>31145</xdr:rowOff>
    </xdr:to>
    <xdr:sp macro="" textlink="">
      <xdr:nvSpPr>
        <xdr:cNvPr id="97" name="楕円 96">
          <a:extLst>
            <a:ext uri="{FF2B5EF4-FFF2-40B4-BE49-F238E27FC236}">
              <a16:creationId xmlns:a16="http://schemas.microsoft.com/office/drawing/2014/main" id="{6F7B516E-59B9-414A-BCF5-ABF13514B60A}"/>
            </a:ext>
          </a:extLst>
        </xdr:cNvPr>
        <xdr:cNvSpPr/>
      </xdr:nvSpPr>
      <xdr:spPr>
        <a:xfrm>
          <a:off x="1397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41322</xdr:rowOff>
    </xdr:from>
    <xdr:ext cx="762000" cy="259045"/>
    <xdr:sp macro="" textlink="">
      <xdr:nvSpPr>
        <xdr:cNvPr id="98" name="テキスト ボックス 97">
          <a:extLst>
            <a:ext uri="{FF2B5EF4-FFF2-40B4-BE49-F238E27FC236}">
              <a16:creationId xmlns:a16="http://schemas.microsoft.com/office/drawing/2014/main" id="{A32715AA-DB81-46E2-BEDE-904ED0D2060B}"/>
            </a:ext>
          </a:extLst>
        </xdr:cNvPr>
        <xdr:cNvSpPr txBox="1"/>
      </xdr:nvSpPr>
      <xdr:spPr>
        <a:xfrm>
          <a:off x="1066800" y="707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8A611FA6-B79C-453E-A662-99E112C8BE74}"/>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E1682719-499A-4EA5-8BE9-F301B51DDB16}"/>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4A929C86-A5A1-4883-A01E-67FC21B97F33}"/>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EDD37FBC-C06B-427B-A08F-49219579C6A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CDAF2B09-4718-4DF1-81E2-7B34EE4C2CCE}"/>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5566ABC9-449C-440D-9207-DFDBF29D87E1}"/>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9FBB85C0-B433-49D9-960B-43C133D8DB11}"/>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6119F997-BB1F-4F2B-9C87-02EF3C951B56}"/>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F386AA29-F70D-461B-9969-2152FC8B973C}"/>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781DB603-C535-4088-829E-655287CAA6D7}"/>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95DEBFEA-A23D-4BC5-ADE5-F7DE4575114D}"/>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ACBA370B-DD28-4E63-999C-7F508A6CD9FE}"/>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A9EC194B-1DB8-4742-9821-EA71FE5A2165}"/>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水光熱費の増加や、新型コロナウイルス感染症の影響により中止としていた事業が再開した関係で</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前年度に比べ</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5.7</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％上回る形となったが</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、千葉県平均及び全国平均のいずれをも下回る水準となった。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しかし、会計年度任用職員制度への移行などもあって人件費などの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経常</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経費部分の割合が高い水準となっていることなどが、依然として経常収支比率が高いことの要因となっている。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、定員管理や会計年度任用職員の任用の適正化などの徹底をはじめ、</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事務</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事業の見直しなどを進め、経常経費の削減を図る。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C477A2BD-E97B-455F-932A-5583A4BE10E1}"/>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41ED75B-9111-4188-A13B-B7D899E683E6}"/>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ADEBA490-40FE-43B0-AF78-E6C3F1F909F2}"/>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5406E974-4629-41D0-9A49-D9B946B3B794}"/>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7A7D4758-8BF2-4E7A-B310-630679805AE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CD1C2B0B-F149-43AB-872A-2637CBFC5C5A}"/>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DB36D319-C055-4353-809D-5DC0176E3456}"/>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7856CEA2-A39A-43AE-9154-D142FAB82F1C}"/>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F675700-E0DF-4E8E-9FD4-48A5C3E0C3D7}"/>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924B9D6-50BC-4F2C-B1D5-ACC9EC78E183}"/>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D5F68BB9-F5CA-487E-BF7B-F069911003C2}"/>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C8664D79-1AE5-4F34-951E-3B7C9131D40D}"/>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89AC6DB6-1B85-4D1A-8540-11B9B5E8BC35}"/>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96264A34-1213-4E2E-9190-661E7E3FB442}"/>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a:extLst>
            <a:ext uri="{FF2B5EF4-FFF2-40B4-BE49-F238E27FC236}">
              <a16:creationId xmlns:a16="http://schemas.microsoft.com/office/drawing/2014/main" id="{E8C0605B-8F78-4B7B-A1AE-0C9ABC6E8570}"/>
            </a:ext>
          </a:extLst>
        </xdr:cNvPr>
        <xdr:cNvCxnSpPr/>
      </xdr:nvCxnSpPr>
      <xdr:spPr>
        <a:xfrm flipV="1">
          <a:off x="4953000" y="10157968"/>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a:extLst>
            <a:ext uri="{FF2B5EF4-FFF2-40B4-BE49-F238E27FC236}">
              <a16:creationId xmlns:a16="http://schemas.microsoft.com/office/drawing/2014/main" id="{991F9E82-907C-4B4A-9F23-D5486161D05D}"/>
            </a:ext>
          </a:extLst>
        </xdr:cNvPr>
        <xdr:cNvSpPr txBox="1"/>
      </xdr:nvSpPr>
      <xdr:spPr>
        <a:xfrm>
          <a:off x="5041900" y="1138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a:extLst>
            <a:ext uri="{FF2B5EF4-FFF2-40B4-BE49-F238E27FC236}">
              <a16:creationId xmlns:a16="http://schemas.microsoft.com/office/drawing/2014/main" id="{F85EB6A9-A00A-49DD-9D16-D22055A22565}"/>
            </a:ext>
          </a:extLst>
        </xdr:cNvPr>
        <xdr:cNvCxnSpPr/>
      </xdr:nvCxnSpPr>
      <xdr:spPr>
        <a:xfrm>
          <a:off x="4864100" y="1141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a:extLst>
            <a:ext uri="{FF2B5EF4-FFF2-40B4-BE49-F238E27FC236}">
              <a16:creationId xmlns:a16="http://schemas.microsoft.com/office/drawing/2014/main" id="{5471D881-4348-4F70-B174-9F7E5646AB72}"/>
            </a:ext>
          </a:extLst>
        </xdr:cNvPr>
        <xdr:cNvSpPr txBox="1"/>
      </xdr:nvSpPr>
      <xdr:spPr>
        <a:xfrm>
          <a:off x="5041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a:extLst>
            <a:ext uri="{FF2B5EF4-FFF2-40B4-BE49-F238E27FC236}">
              <a16:creationId xmlns:a16="http://schemas.microsoft.com/office/drawing/2014/main" id="{3090630F-43E4-4235-BAA1-33BC1B63058B}"/>
            </a:ext>
          </a:extLst>
        </xdr:cNvPr>
        <xdr:cNvCxnSpPr/>
      </xdr:nvCxnSpPr>
      <xdr:spPr>
        <a:xfrm>
          <a:off x="4864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1016</xdr:rowOff>
    </xdr:from>
    <xdr:to>
      <xdr:col>23</xdr:col>
      <xdr:colOff>133350</xdr:colOff>
      <xdr:row>63</xdr:row>
      <xdr:rowOff>104648</xdr:rowOff>
    </xdr:to>
    <xdr:cxnSp macro="">
      <xdr:nvCxnSpPr>
        <xdr:cNvPr id="131" name="直線コネクタ 130">
          <a:extLst>
            <a:ext uri="{FF2B5EF4-FFF2-40B4-BE49-F238E27FC236}">
              <a16:creationId xmlns:a16="http://schemas.microsoft.com/office/drawing/2014/main" id="{65923D9A-ABE8-4F4E-94C9-7A56F12F3306}"/>
            </a:ext>
          </a:extLst>
        </xdr:cNvPr>
        <xdr:cNvCxnSpPr/>
      </xdr:nvCxnSpPr>
      <xdr:spPr>
        <a:xfrm>
          <a:off x="4114800" y="10630916"/>
          <a:ext cx="8382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51071</xdr:rowOff>
    </xdr:from>
    <xdr:ext cx="762000" cy="259045"/>
    <xdr:sp macro="" textlink="">
      <xdr:nvSpPr>
        <xdr:cNvPr id="132" name="財政構造の弾力性平均値テキスト">
          <a:extLst>
            <a:ext uri="{FF2B5EF4-FFF2-40B4-BE49-F238E27FC236}">
              <a16:creationId xmlns:a16="http://schemas.microsoft.com/office/drawing/2014/main" id="{9B3A33DE-DE04-44FB-B1B3-26D27F5A8B71}"/>
            </a:ext>
          </a:extLst>
        </xdr:cNvPr>
        <xdr:cNvSpPr txBox="1"/>
      </xdr:nvSpPr>
      <xdr:spPr>
        <a:xfrm>
          <a:off x="5041900" y="10680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a:extLst>
            <a:ext uri="{FF2B5EF4-FFF2-40B4-BE49-F238E27FC236}">
              <a16:creationId xmlns:a16="http://schemas.microsoft.com/office/drawing/2014/main" id="{E0381270-BE41-49F4-A9F6-7D0633022460}"/>
            </a:ext>
          </a:extLst>
        </xdr:cNvPr>
        <xdr:cNvSpPr/>
      </xdr:nvSpPr>
      <xdr:spPr>
        <a:xfrm>
          <a:off x="49022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1016</xdr:rowOff>
    </xdr:from>
    <xdr:to>
      <xdr:col>19</xdr:col>
      <xdr:colOff>133350</xdr:colOff>
      <xdr:row>64</xdr:row>
      <xdr:rowOff>20066</xdr:rowOff>
    </xdr:to>
    <xdr:cxnSp macro="">
      <xdr:nvCxnSpPr>
        <xdr:cNvPr id="134" name="直線コネクタ 133">
          <a:extLst>
            <a:ext uri="{FF2B5EF4-FFF2-40B4-BE49-F238E27FC236}">
              <a16:creationId xmlns:a16="http://schemas.microsoft.com/office/drawing/2014/main" id="{51E01353-96ED-421D-A783-529526439AED}"/>
            </a:ext>
          </a:extLst>
        </xdr:cNvPr>
        <xdr:cNvCxnSpPr/>
      </xdr:nvCxnSpPr>
      <xdr:spPr>
        <a:xfrm flipV="1">
          <a:off x="3225800" y="10630916"/>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a:extLst>
            <a:ext uri="{FF2B5EF4-FFF2-40B4-BE49-F238E27FC236}">
              <a16:creationId xmlns:a16="http://schemas.microsoft.com/office/drawing/2014/main" id="{E7F13E8D-40ED-4029-8321-83FEB0919F4D}"/>
            </a:ext>
          </a:extLst>
        </xdr:cNvPr>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133113</xdr:rowOff>
    </xdr:from>
    <xdr:ext cx="736600" cy="259045"/>
    <xdr:sp macro="" textlink="">
      <xdr:nvSpPr>
        <xdr:cNvPr id="136" name="テキスト ボックス 135">
          <a:extLst>
            <a:ext uri="{FF2B5EF4-FFF2-40B4-BE49-F238E27FC236}">
              <a16:creationId xmlns:a16="http://schemas.microsoft.com/office/drawing/2014/main" id="{9A96B0FE-2EC2-4516-A5BF-49FB07E6D358}"/>
            </a:ext>
          </a:extLst>
        </xdr:cNvPr>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20066</xdr:rowOff>
    </xdr:from>
    <xdr:to>
      <xdr:col>15</xdr:col>
      <xdr:colOff>82550</xdr:colOff>
      <xdr:row>64</xdr:row>
      <xdr:rowOff>121412</xdr:rowOff>
    </xdr:to>
    <xdr:cxnSp macro="">
      <xdr:nvCxnSpPr>
        <xdr:cNvPr id="137" name="直線コネクタ 136">
          <a:extLst>
            <a:ext uri="{FF2B5EF4-FFF2-40B4-BE49-F238E27FC236}">
              <a16:creationId xmlns:a16="http://schemas.microsoft.com/office/drawing/2014/main" id="{C495B7B5-F0D6-4EE5-BDED-A2B2B7E537F6}"/>
            </a:ext>
          </a:extLst>
        </xdr:cNvPr>
        <xdr:cNvCxnSpPr/>
      </xdr:nvCxnSpPr>
      <xdr:spPr>
        <a:xfrm flipV="1">
          <a:off x="2336800" y="1099286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22352</xdr:rowOff>
    </xdr:from>
    <xdr:to>
      <xdr:col>15</xdr:col>
      <xdr:colOff>133350</xdr:colOff>
      <xdr:row>64</xdr:row>
      <xdr:rowOff>123952</xdr:rowOff>
    </xdr:to>
    <xdr:sp macro="" textlink="">
      <xdr:nvSpPr>
        <xdr:cNvPr id="138" name="フローチャート: 判断 137">
          <a:extLst>
            <a:ext uri="{FF2B5EF4-FFF2-40B4-BE49-F238E27FC236}">
              <a16:creationId xmlns:a16="http://schemas.microsoft.com/office/drawing/2014/main" id="{E5C81600-4EE5-4156-9D03-59BEB5CA7C55}"/>
            </a:ext>
          </a:extLst>
        </xdr:cNvPr>
        <xdr:cNvSpPr/>
      </xdr:nvSpPr>
      <xdr:spPr>
        <a:xfrm>
          <a:off x="3175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108729</xdr:rowOff>
    </xdr:from>
    <xdr:ext cx="762000" cy="259045"/>
    <xdr:sp macro="" textlink="">
      <xdr:nvSpPr>
        <xdr:cNvPr id="139" name="テキスト ボックス 138">
          <a:extLst>
            <a:ext uri="{FF2B5EF4-FFF2-40B4-BE49-F238E27FC236}">
              <a16:creationId xmlns:a16="http://schemas.microsoft.com/office/drawing/2014/main" id="{F31DA882-92BE-444A-A796-74C6B3BE22EA}"/>
            </a:ext>
          </a:extLst>
        </xdr:cNvPr>
        <xdr:cNvSpPr txBox="1"/>
      </xdr:nvSpPr>
      <xdr:spPr>
        <a:xfrm>
          <a:off x="2844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77978</xdr:rowOff>
    </xdr:from>
    <xdr:to>
      <xdr:col>11</xdr:col>
      <xdr:colOff>31750</xdr:colOff>
      <xdr:row>64</xdr:row>
      <xdr:rowOff>121412</xdr:rowOff>
    </xdr:to>
    <xdr:cxnSp macro="">
      <xdr:nvCxnSpPr>
        <xdr:cNvPr id="140" name="直線コネクタ 139">
          <a:extLst>
            <a:ext uri="{FF2B5EF4-FFF2-40B4-BE49-F238E27FC236}">
              <a16:creationId xmlns:a16="http://schemas.microsoft.com/office/drawing/2014/main" id="{0A99E18C-3ED7-4D6C-8652-A1DD00A08CD7}"/>
            </a:ext>
          </a:extLst>
        </xdr:cNvPr>
        <xdr:cNvCxnSpPr/>
      </xdr:nvCxnSpPr>
      <xdr:spPr>
        <a:xfrm>
          <a:off x="1447800" y="1105077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70612</xdr:rowOff>
    </xdr:from>
    <xdr:to>
      <xdr:col>11</xdr:col>
      <xdr:colOff>82550</xdr:colOff>
      <xdr:row>65</xdr:row>
      <xdr:rowOff>762</xdr:rowOff>
    </xdr:to>
    <xdr:sp macro="" textlink="">
      <xdr:nvSpPr>
        <xdr:cNvPr id="141" name="フローチャート: 判断 140">
          <a:extLst>
            <a:ext uri="{FF2B5EF4-FFF2-40B4-BE49-F238E27FC236}">
              <a16:creationId xmlns:a16="http://schemas.microsoft.com/office/drawing/2014/main" id="{C24F9690-B5FA-42DF-81D8-CFCEDB009529}"/>
            </a:ext>
          </a:extLst>
        </xdr:cNvPr>
        <xdr:cNvSpPr/>
      </xdr:nvSpPr>
      <xdr:spPr>
        <a:xfrm>
          <a:off x="2286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10939</xdr:rowOff>
    </xdr:from>
    <xdr:ext cx="762000" cy="259045"/>
    <xdr:sp macro="" textlink="">
      <xdr:nvSpPr>
        <xdr:cNvPr id="142" name="テキスト ボックス 141">
          <a:extLst>
            <a:ext uri="{FF2B5EF4-FFF2-40B4-BE49-F238E27FC236}">
              <a16:creationId xmlns:a16="http://schemas.microsoft.com/office/drawing/2014/main" id="{76899282-8251-4858-A81A-17FFD0DCE386}"/>
            </a:ext>
          </a:extLst>
        </xdr:cNvPr>
        <xdr:cNvSpPr txBox="1"/>
      </xdr:nvSpPr>
      <xdr:spPr>
        <a:xfrm>
          <a:off x="1955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3" name="フローチャート: 判断 142">
          <a:extLst>
            <a:ext uri="{FF2B5EF4-FFF2-40B4-BE49-F238E27FC236}">
              <a16:creationId xmlns:a16="http://schemas.microsoft.com/office/drawing/2014/main" id="{809570C8-06FC-4595-8C34-669B44198324}"/>
            </a:ext>
          </a:extLst>
        </xdr:cNvPr>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137685</xdr:rowOff>
    </xdr:from>
    <xdr:ext cx="762000" cy="259045"/>
    <xdr:sp macro="" textlink="">
      <xdr:nvSpPr>
        <xdr:cNvPr id="144" name="テキスト ボックス 143">
          <a:extLst>
            <a:ext uri="{FF2B5EF4-FFF2-40B4-BE49-F238E27FC236}">
              <a16:creationId xmlns:a16="http://schemas.microsoft.com/office/drawing/2014/main" id="{EB51416B-A464-4C6A-80C5-D06748CF740B}"/>
            </a:ext>
          </a:extLst>
        </xdr:cNvPr>
        <xdr:cNvSpPr txBox="1"/>
      </xdr:nvSpPr>
      <xdr:spPr>
        <a:xfrm>
          <a:off x="1066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EEEAE548-5406-48BA-9F85-56BA7A012FFD}"/>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A7DCAD6C-80E6-465D-B266-59DF6D33810A}"/>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C9BFE239-6595-4787-878F-A335BF4E966C}"/>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7E110B76-5329-4D26-B8E6-A2172E162B0D}"/>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52C0F03B-CF56-4F37-9142-52CD090BBBA7}"/>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50" name="楕円 149">
          <a:extLst>
            <a:ext uri="{FF2B5EF4-FFF2-40B4-BE49-F238E27FC236}">
              <a16:creationId xmlns:a16="http://schemas.microsoft.com/office/drawing/2014/main" id="{F0832369-22B6-4007-B1EB-9D1404394C3C}"/>
            </a:ext>
          </a:extLst>
        </xdr:cNvPr>
        <xdr:cNvSpPr/>
      </xdr:nvSpPr>
      <xdr:spPr>
        <a:xfrm>
          <a:off x="49022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25925</xdr:rowOff>
    </xdr:from>
    <xdr:ext cx="762000" cy="259045"/>
    <xdr:sp macro="" textlink="">
      <xdr:nvSpPr>
        <xdr:cNvPr id="151" name="財政構造の弾力性該当値テキスト">
          <a:extLst>
            <a:ext uri="{FF2B5EF4-FFF2-40B4-BE49-F238E27FC236}">
              <a16:creationId xmlns:a16="http://schemas.microsoft.com/office/drawing/2014/main" id="{D84F3CBE-9405-4CB2-9A7D-6FBBB1527D1B}"/>
            </a:ext>
          </a:extLst>
        </xdr:cNvPr>
        <xdr:cNvSpPr txBox="1"/>
      </xdr:nvSpPr>
      <xdr:spPr>
        <a:xfrm>
          <a:off x="5041900" y="1082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121666</xdr:rowOff>
    </xdr:from>
    <xdr:to>
      <xdr:col>19</xdr:col>
      <xdr:colOff>184150</xdr:colOff>
      <xdr:row>62</xdr:row>
      <xdr:rowOff>51816</xdr:rowOff>
    </xdr:to>
    <xdr:sp macro="" textlink="">
      <xdr:nvSpPr>
        <xdr:cNvPr id="152" name="楕円 151">
          <a:extLst>
            <a:ext uri="{FF2B5EF4-FFF2-40B4-BE49-F238E27FC236}">
              <a16:creationId xmlns:a16="http://schemas.microsoft.com/office/drawing/2014/main" id="{40A70707-9B8B-4872-A197-5D3C89D97492}"/>
            </a:ext>
          </a:extLst>
        </xdr:cNvPr>
        <xdr:cNvSpPr/>
      </xdr:nvSpPr>
      <xdr:spPr>
        <a:xfrm>
          <a:off x="4064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61993</xdr:rowOff>
    </xdr:from>
    <xdr:ext cx="736600" cy="259045"/>
    <xdr:sp macro="" textlink="">
      <xdr:nvSpPr>
        <xdr:cNvPr id="153" name="テキスト ボックス 152">
          <a:extLst>
            <a:ext uri="{FF2B5EF4-FFF2-40B4-BE49-F238E27FC236}">
              <a16:creationId xmlns:a16="http://schemas.microsoft.com/office/drawing/2014/main" id="{B009B4F1-DB79-4952-88EF-746A2EC1ACD4}"/>
            </a:ext>
          </a:extLst>
        </xdr:cNvPr>
        <xdr:cNvSpPr txBox="1"/>
      </xdr:nvSpPr>
      <xdr:spPr>
        <a:xfrm>
          <a:off x="3733800" y="1034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140716</xdr:rowOff>
    </xdr:from>
    <xdr:to>
      <xdr:col>15</xdr:col>
      <xdr:colOff>133350</xdr:colOff>
      <xdr:row>64</xdr:row>
      <xdr:rowOff>70866</xdr:rowOff>
    </xdr:to>
    <xdr:sp macro="" textlink="">
      <xdr:nvSpPr>
        <xdr:cNvPr id="154" name="楕円 153">
          <a:extLst>
            <a:ext uri="{FF2B5EF4-FFF2-40B4-BE49-F238E27FC236}">
              <a16:creationId xmlns:a16="http://schemas.microsoft.com/office/drawing/2014/main" id="{56F434E6-7C1C-4D98-A4DC-00118B7F4394}"/>
            </a:ext>
          </a:extLst>
        </xdr:cNvPr>
        <xdr:cNvSpPr/>
      </xdr:nvSpPr>
      <xdr:spPr>
        <a:xfrm>
          <a:off x="3175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81043</xdr:rowOff>
    </xdr:from>
    <xdr:ext cx="762000" cy="259045"/>
    <xdr:sp macro="" textlink="">
      <xdr:nvSpPr>
        <xdr:cNvPr id="155" name="テキスト ボックス 154">
          <a:extLst>
            <a:ext uri="{FF2B5EF4-FFF2-40B4-BE49-F238E27FC236}">
              <a16:creationId xmlns:a16="http://schemas.microsoft.com/office/drawing/2014/main" id="{7608144B-CA99-4CF0-9584-F1008218A366}"/>
            </a:ext>
          </a:extLst>
        </xdr:cNvPr>
        <xdr:cNvSpPr txBox="1"/>
      </xdr:nvSpPr>
      <xdr:spPr>
        <a:xfrm>
          <a:off x="2844800" y="1071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70612</xdr:rowOff>
    </xdr:from>
    <xdr:to>
      <xdr:col>11</xdr:col>
      <xdr:colOff>82550</xdr:colOff>
      <xdr:row>65</xdr:row>
      <xdr:rowOff>762</xdr:rowOff>
    </xdr:to>
    <xdr:sp macro="" textlink="">
      <xdr:nvSpPr>
        <xdr:cNvPr id="156" name="楕円 155">
          <a:extLst>
            <a:ext uri="{FF2B5EF4-FFF2-40B4-BE49-F238E27FC236}">
              <a16:creationId xmlns:a16="http://schemas.microsoft.com/office/drawing/2014/main" id="{16D5495F-5A1F-4F9C-992C-D14C93BF43D5}"/>
            </a:ext>
          </a:extLst>
        </xdr:cNvPr>
        <xdr:cNvSpPr/>
      </xdr:nvSpPr>
      <xdr:spPr>
        <a:xfrm>
          <a:off x="2286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156989</xdr:rowOff>
    </xdr:from>
    <xdr:ext cx="762000" cy="259045"/>
    <xdr:sp macro="" textlink="">
      <xdr:nvSpPr>
        <xdr:cNvPr id="157" name="テキスト ボックス 156">
          <a:extLst>
            <a:ext uri="{FF2B5EF4-FFF2-40B4-BE49-F238E27FC236}">
              <a16:creationId xmlns:a16="http://schemas.microsoft.com/office/drawing/2014/main" id="{65664397-EEC1-4072-91ED-BEBCB3E81D5B}"/>
            </a:ext>
          </a:extLst>
        </xdr:cNvPr>
        <xdr:cNvSpPr txBox="1"/>
      </xdr:nvSpPr>
      <xdr:spPr>
        <a:xfrm>
          <a:off x="1955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27178</xdr:rowOff>
    </xdr:from>
    <xdr:to>
      <xdr:col>7</xdr:col>
      <xdr:colOff>31750</xdr:colOff>
      <xdr:row>64</xdr:row>
      <xdr:rowOff>128778</xdr:rowOff>
    </xdr:to>
    <xdr:sp macro="" textlink="">
      <xdr:nvSpPr>
        <xdr:cNvPr id="158" name="楕円 157">
          <a:extLst>
            <a:ext uri="{FF2B5EF4-FFF2-40B4-BE49-F238E27FC236}">
              <a16:creationId xmlns:a16="http://schemas.microsoft.com/office/drawing/2014/main" id="{CFD448A8-FBE8-4228-8D57-A0538FF31CB8}"/>
            </a:ext>
          </a:extLst>
        </xdr:cNvPr>
        <xdr:cNvSpPr/>
      </xdr:nvSpPr>
      <xdr:spPr>
        <a:xfrm>
          <a:off x="1397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138955</xdr:rowOff>
    </xdr:from>
    <xdr:ext cx="762000" cy="259045"/>
    <xdr:sp macro="" textlink="">
      <xdr:nvSpPr>
        <xdr:cNvPr id="159" name="テキスト ボックス 158">
          <a:extLst>
            <a:ext uri="{FF2B5EF4-FFF2-40B4-BE49-F238E27FC236}">
              <a16:creationId xmlns:a16="http://schemas.microsoft.com/office/drawing/2014/main" id="{C3DDA404-51E1-4D32-BC9B-7D05E1240AD1}"/>
            </a:ext>
          </a:extLst>
        </xdr:cNvPr>
        <xdr:cNvSpPr txBox="1"/>
      </xdr:nvSpPr>
      <xdr:spPr>
        <a:xfrm>
          <a:off x="1066800" y="1076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C77E5901-4E87-488D-80CD-274992BC0458}"/>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E19CC0C2-BE99-4A7B-8693-C44CA759EF19}"/>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B8DBAB52-920E-4DF4-AE5C-CE5DB4F45E1F}"/>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[230,396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2FF33A87-212C-4A44-A3FF-5744FBA12A6A}"/>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D5ABDA40-6E92-44E6-B970-50E3D30C61D7}"/>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11588458-0B5A-471B-8695-BE3F731E7E87}"/>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3672D93B-64CD-43DF-8B03-2C48C09FC055}"/>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D7CD827E-8C47-44C7-9DE2-C97BD9A90645}"/>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BC4FA318-EC7D-4498-8AFD-776E78A3F4E9}"/>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E0AA510F-055E-474D-A853-DF7611B87025}"/>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E993E05E-ED28-4C10-B39F-5C735ED51F4B}"/>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9DBA347D-CCBE-4B11-B373-518BC86A64AD}"/>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B58F254B-4B1D-4AA2-B85C-50CDD481F6FD}"/>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前年度に比べ</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11,321</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ったが</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、依然として類似団体平均を下回っている。しかしながら、千葉県平均や全国平均と比較すると高い水準である。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人口減少による分母の減が数値の高水準の大きな要因となっているが、町の面積が広く行政の効率化が困難</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な状況で</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物価高騰による水光熱費や労務費単価が増加しているため、</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事務事業の見直しを中心とした組織の簡素化により、定員管理の適正化に努め、人件費の抑制や物件費等のコスト削減を図る。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1EAF5358-71DB-4470-9668-4B692D76AD8F}"/>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9EDF8DA3-E77A-484B-8415-586FC60A5F5B}"/>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42A2E080-2301-4360-9764-C450C38324CF}"/>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12CAE4EE-1432-41BE-8FF9-D874B2C8C1A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D1EDA2A8-31EA-4E83-86E2-C7A9B810F934}"/>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CA3163CB-C0D4-43DE-B2DD-2BA806A9A1C9}"/>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FF6D288F-AE50-433C-8354-8253A7CBB98D}"/>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3A237B7C-3496-4BE7-A75E-4ED4AF6A9333}"/>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BEFE840C-33A2-49A8-9DBA-3A5129C7A72D}"/>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13C8546C-BAF8-4AA8-AE87-FEFD00F95A1E}"/>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5550D704-1BB4-4998-B524-490D9A77A65E}"/>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CE237DAC-27F5-491C-8F32-7BB552A463B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77E78093-6E45-4F6F-A91F-89EED68B31BA}"/>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E43462C9-CA38-4DE8-8C01-E07D07EA93BF}"/>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B9B7B54F-5A8B-48F7-B522-AC16C7208C86}"/>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277D7456-D5DB-46C5-B949-2AFFD4A7A60D}"/>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a:extLst>
            <a:ext uri="{FF2B5EF4-FFF2-40B4-BE49-F238E27FC236}">
              <a16:creationId xmlns:a16="http://schemas.microsoft.com/office/drawing/2014/main" id="{51A29344-63C6-4D75-BB34-A83C1A890545}"/>
            </a:ext>
          </a:extLst>
        </xdr:cNvPr>
        <xdr:cNvCxnSpPr/>
      </xdr:nvCxnSpPr>
      <xdr:spPr>
        <a:xfrm flipV="1">
          <a:off x="4953000" y="13706949"/>
          <a:ext cx="0" cy="164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a:extLst>
            <a:ext uri="{FF2B5EF4-FFF2-40B4-BE49-F238E27FC236}">
              <a16:creationId xmlns:a16="http://schemas.microsoft.com/office/drawing/2014/main" id="{BDB47BB4-2707-43B9-AC4F-9FF27752AE17}"/>
            </a:ext>
          </a:extLst>
        </xdr:cNvPr>
        <xdr:cNvSpPr txBox="1"/>
      </xdr:nvSpPr>
      <xdr:spPr>
        <a:xfrm>
          <a:off x="5041900" y="1532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a:extLst>
            <a:ext uri="{FF2B5EF4-FFF2-40B4-BE49-F238E27FC236}">
              <a16:creationId xmlns:a16="http://schemas.microsoft.com/office/drawing/2014/main" id="{A42FF9B7-F55E-4D1B-951F-2EBF653C7127}"/>
            </a:ext>
          </a:extLst>
        </xdr:cNvPr>
        <xdr:cNvCxnSpPr/>
      </xdr:nvCxnSpPr>
      <xdr:spPr>
        <a:xfrm>
          <a:off x="4864100" y="153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a:extLst>
            <a:ext uri="{FF2B5EF4-FFF2-40B4-BE49-F238E27FC236}">
              <a16:creationId xmlns:a16="http://schemas.microsoft.com/office/drawing/2014/main" id="{640AC683-5157-4CA8-A595-D190312D1218}"/>
            </a:ext>
          </a:extLst>
        </xdr:cNvPr>
        <xdr:cNvSpPr txBox="1"/>
      </xdr:nvSpPr>
      <xdr:spPr>
        <a:xfrm>
          <a:off x="5041900" y="1345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a:extLst>
            <a:ext uri="{FF2B5EF4-FFF2-40B4-BE49-F238E27FC236}">
              <a16:creationId xmlns:a16="http://schemas.microsoft.com/office/drawing/2014/main" id="{D3C0175F-4465-4E45-9168-06415F8718AE}"/>
            </a:ext>
          </a:extLst>
        </xdr:cNvPr>
        <xdr:cNvCxnSpPr/>
      </xdr:nvCxnSpPr>
      <xdr:spPr>
        <a:xfrm>
          <a:off x="4864100" y="1370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123023</xdr:rowOff>
    </xdr:from>
    <xdr:to>
      <xdr:col>23</xdr:col>
      <xdr:colOff>133350</xdr:colOff>
      <xdr:row>80</xdr:row>
      <xdr:rowOff>145788</xdr:rowOff>
    </xdr:to>
    <xdr:cxnSp macro="">
      <xdr:nvCxnSpPr>
        <xdr:cNvPr id="194" name="直線コネクタ 193">
          <a:extLst>
            <a:ext uri="{FF2B5EF4-FFF2-40B4-BE49-F238E27FC236}">
              <a16:creationId xmlns:a16="http://schemas.microsoft.com/office/drawing/2014/main" id="{3A88BE73-456E-427C-8FE9-8947EECC1E34}"/>
            </a:ext>
          </a:extLst>
        </xdr:cNvPr>
        <xdr:cNvCxnSpPr/>
      </xdr:nvCxnSpPr>
      <xdr:spPr>
        <a:xfrm>
          <a:off x="4114800" y="13839023"/>
          <a:ext cx="838200" cy="2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19207</xdr:rowOff>
    </xdr:from>
    <xdr:ext cx="762000" cy="259045"/>
    <xdr:sp macro="" textlink="">
      <xdr:nvSpPr>
        <xdr:cNvPr id="195" name="人件費・物件費等の状況平均値テキスト">
          <a:extLst>
            <a:ext uri="{FF2B5EF4-FFF2-40B4-BE49-F238E27FC236}">
              <a16:creationId xmlns:a16="http://schemas.microsoft.com/office/drawing/2014/main" id="{B7C7871F-EDA1-45DE-B5C4-F855EEE00F9C}"/>
            </a:ext>
          </a:extLst>
        </xdr:cNvPr>
        <xdr:cNvSpPr txBox="1"/>
      </xdr:nvSpPr>
      <xdr:spPr>
        <a:xfrm>
          <a:off x="5041900" y="139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a:extLst>
            <a:ext uri="{FF2B5EF4-FFF2-40B4-BE49-F238E27FC236}">
              <a16:creationId xmlns:a16="http://schemas.microsoft.com/office/drawing/2014/main" id="{CD38199C-75A8-4FC1-B7C1-CF1926EB2DA0}"/>
            </a:ext>
          </a:extLst>
        </xdr:cNvPr>
        <xdr:cNvSpPr/>
      </xdr:nvSpPr>
      <xdr:spPr>
        <a:xfrm>
          <a:off x="4902200" y="1393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123023</xdr:rowOff>
    </xdr:from>
    <xdr:to>
      <xdr:col>19</xdr:col>
      <xdr:colOff>133350</xdr:colOff>
      <xdr:row>80</xdr:row>
      <xdr:rowOff>150465</xdr:rowOff>
    </xdr:to>
    <xdr:cxnSp macro="">
      <xdr:nvCxnSpPr>
        <xdr:cNvPr id="197" name="直線コネクタ 196">
          <a:extLst>
            <a:ext uri="{FF2B5EF4-FFF2-40B4-BE49-F238E27FC236}">
              <a16:creationId xmlns:a16="http://schemas.microsoft.com/office/drawing/2014/main" id="{4B0EBFB2-4551-435C-AF01-BE2F67B4C173}"/>
            </a:ext>
          </a:extLst>
        </xdr:cNvPr>
        <xdr:cNvCxnSpPr/>
      </xdr:nvCxnSpPr>
      <xdr:spPr>
        <a:xfrm flipV="1">
          <a:off x="3225800" y="13839023"/>
          <a:ext cx="889000" cy="2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a:extLst>
            <a:ext uri="{FF2B5EF4-FFF2-40B4-BE49-F238E27FC236}">
              <a16:creationId xmlns:a16="http://schemas.microsoft.com/office/drawing/2014/main" id="{B61326D3-A03C-454B-B4AF-50872CB26119}"/>
            </a:ext>
          </a:extLst>
        </xdr:cNvPr>
        <xdr:cNvSpPr/>
      </xdr:nvSpPr>
      <xdr:spPr>
        <a:xfrm>
          <a:off x="40640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99144</xdr:rowOff>
    </xdr:from>
    <xdr:ext cx="736600" cy="259045"/>
    <xdr:sp macro="" textlink="">
      <xdr:nvSpPr>
        <xdr:cNvPr id="199" name="テキスト ボックス 198">
          <a:extLst>
            <a:ext uri="{FF2B5EF4-FFF2-40B4-BE49-F238E27FC236}">
              <a16:creationId xmlns:a16="http://schemas.microsoft.com/office/drawing/2014/main" id="{58BD1382-8AE5-4681-9B58-A89DFCD73E22}"/>
            </a:ext>
          </a:extLst>
        </xdr:cNvPr>
        <xdr:cNvSpPr txBox="1"/>
      </xdr:nvSpPr>
      <xdr:spPr>
        <a:xfrm>
          <a:off x="3733800" y="13986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57899</xdr:rowOff>
    </xdr:from>
    <xdr:to>
      <xdr:col>15</xdr:col>
      <xdr:colOff>82550</xdr:colOff>
      <xdr:row>80</xdr:row>
      <xdr:rowOff>150465</xdr:rowOff>
    </xdr:to>
    <xdr:cxnSp macro="">
      <xdr:nvCxnSpPr>
        <xdr:cNvPr id="200" name="直線コネクタ 199">
          <a:extLst>
            <a:ext uri="{FF2B5EF4-FFF2-40B4-BE49-F238E27FC236}">
              <a16:creationId xmlns:a16="http://schemas.microsoft.com/office/drawing/2014/main" id="{73A2D58C-867C-4FAD-AF4D-7554A25727CE}"/>
            </a:ext>
          </a:extLst>
        </xdr:cNvPr>
        <xdr:cNvCxnSpPr/>
      </xdr:nvCxnSpPr>
      <xdr:spPr>
        <a:xfrm>
          <a:off x="2336800" y="13773899"/>
          <a:ext cx="889000" cy="9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163063</xdr:rowOff>
    </xdr:from>
    <xdr:to>
      <xdr:col>15</xdr:col>
      <xdr:colOff>133350</xdr:colOff>
      <xdr:row>81</xdr:row>
      <xdr:rowOff>93213</xdr:rowOff>
    </xdr:to>
    <xdr:sp macro="" textlink="">
      <xdr:nvSpPr>
        <xdr:cNvPr id="201" name="フローチャート: 判断 200">
          <a:extLst>
            <a:ext uri="{FF2B5EF4-FFF2-40B4-BE49-F238E27FC236}">
              <a16:creationId xmlns:a16="http://schemas.microsoft.com/office/drawing/2014/main" id="{17270709-03E4-485A-B01A-A770980A1A5E}"/>
            </a:ext>
          </a:extLst>
        </xdr:cNvPr>
        <xdr:cNvSpPr/>
      </xdr:nvSpPr>
      <xdr:spPr>
        <a:xfrm>
          <a:off x="3175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77990</xdr:rowOff>
    </xdr:from>
    <xdr:ext cx="762000" cy="259045"/>
    <xdr:sp macro="" textlink="">
      <xdr:nvSpPr>
        <xdr:cNvPr id="202" name="テキスト ボックス 201">
          <a:extLst>
            <a:ext uri="{FF2B5EF4-FFF2-40B4-BE49-F238E27FC236}">
              <a16:creationId xmlns:a16="http://schemas.microsoft.com/office/drawing/2014/main" id="{A9AA8F44-9CEF-402D-AEE5-6220F912EB38}"/>
            </a:ext>
          </a:extLst>
        </xdr:cNvPr>
        <xdr:cNvSpPr txBox="1"/>
      </xdr:nvSpPr>
      <xdr:spPr>
        <a:xfrm>
          <a:off x="2844800" y="1396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57899</xdr:rowOff>
    </xdr:from>
    <xdr:to>
      <xdr:col>11</xdr:col>
      <xdr:colOff>31750</xdr:colOff>
      <xdr:row>80</xdr:row>
      <xdr:rowOff>84413</xdr:rowOff>
    </xdr:to>
    <xdr:cxnSp macro="">
      <xdr:nvCxnSpPr>
        <xdr:cNvPr id="203" name="直線コネクタ 202">
          <a:extLst>
            <a:ext uri="{FF2B5EF4-FFF2-40B4-BE49-F238E27FC236}">
              <a16:creationId xmlns:a16="http://schemas.microsoft.com/office/drawing/2014/main" id="{B35B18BC-7E0A-4A38-A7F1-FC1365A2F2FE}"/>
            </a:ext>
          </a:extLst>
        </xdr:cNvPr>
        <xdr:cNvCxnSpPr/>
      </xdr:nvCxnSpPr>
      <xdr:spPr>
        <a:xfrm flipV="1">
          <a:off x="1447800" y="13773899"/>
          <a:ext cx="889000" cy="2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128608</xdr:rowOff>
    </xdr:from>
    <xdr:to>
      <xdr:col>11</xdr:col>
      <xdr:colOff>82550</xdr:colOff>
      <xdr:row>81</xdr:row>
      <xdr:rowOff>58758</xdr:rowOff>
    </xdr:to>
    <xdr:sp macro="" textlink="">
      <xdr:nvSpPr>
        <xdr:cNvPr id="204" name="フローチャート: 判断 203">
          <a:extLst>
            <a:ext uri="{FF2B5EF4-FFF2-40B4-BE49-F238E27FC236}">
              <a16:creationId xmlns:a16="http://schemas.microsoft.com/office/drawing/2014/main" id="{9173BF48-6154-4F11-9487-1345BF0B7BDB}"/>
            </a:ext>
          </a:extLst>
        </xdr:cNvPr>
        <xdr:cNvSpPr/>
      </xdr:nvSpPr>
      <xdr:spPr>
        <a:xfrm>
          <a:off x="2286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43535</xdr:rowOff>
    </xdr:from>
    <xdr:ext cx="762000" cy="259045"/>
    <xdr:sp macro="" textlink="">
      <xdr:nvSpPr>
        <xdr:cNvPr id="205" name="テキスト ボックス 204">
          <a:extLst>
            <a:ext uri="{FF2B5EF4-FFF2-40B4-BE49-F238E27FC236}">
              <a16:creationId xmlns:a16="http://schemas.microsoft.com/office/drawing/2014/main" id="{89ACF5B7-4D35-498C-8115-2148467E2948}"/>
            </a:ext>
          </a:extLst>
        </xdr:cNvPr>
        <xdr:cNvSpPr txBox="1"/>
      </xdr:nvSpPr>
      <xdr:spPr>
        <a:xfrm>
          <a:off x="1955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113649</xdr:rowOff>
    </xdr:from>
    <xdr:to>
      <xdr:col>7</xdr:col>
      <xdr:colOff>31750</xdr:colOff>
      <xdr:row>81</xdr:row>
      <xdr:rowOff>43799</xdr:rowOff>
    </xdr:to>
    <xdr:sp macro="" textlink="">
      <xdr:nvSpPr>
        <xdr:cNvPr id="206" name="フローチャート: 判断 205">
          <a:extLst>
            <a:ext uri="{FF2B5EF4-FFF2-40B4-BE49-F238E27FC236}">
              <a16:creationId xmlns:a16="http://schemas.microsoft.com/office/drawing/2014/main" id="{1972AD3F-F8EA-4386-8CA3-59A100F91FED}"/>
            </a:ext>
          </a:extLst>
        </xdr:cNvPr>
        <xdr:cNvSpPr/>
      </xdr:nvSpPr>
      <xdr:spPr>
        <a:xfrm>
          <a:off x="1397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28576</xdr:rowOff>
    </xdr:from>
    <xdr:ext cx="762000" cy="259045"/>
    <xdr:sp macro="" textlink="">
      <xdr:nvSpPr>
        <xdr:cNvPr id="207" name="テキスト ボックス 206">
          <a:extLst>
            <a:ext uri="{FF2B5EF4-FFF2-40B4-BE49-F238E27FC236}">
              <a16:creationId xmlns:a16="http://schemas.microsoft.com/office/drawing/2014/main" id="{DA99E223-0126-4CD6-8250-452AFDFC2F7C}"/>
            </a:ext>
          </a:extLst>
        </xdr:cNvPr>
        <xdr:cNvSpPr txBox="1"/>
      </xdr:nvSpPr>
      <xdr:spPr>
        <a:xfrm>
          <a:off x="1066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2A070C44-F819-4A7F-87ED-8D895CF2EA32}"/>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29A68ECE-FC99-4EFD-88DD-8359A437D34D}"/>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BEFCBEAD-A29F-421A-B47A-9BD7D9E0D867}"/>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CCBA2CA8-32FA-40DB-9BF3-E45EA58A50D4}"/>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3C60FD24-E904-42BF-9FD9-A4B258A87A73}"/>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94988</xdr:rowOff>
    </xdr:from>
    <xdr:to>
      <xdr:col>23</xdr:col>
      <xdr:colOff>184150</xdr:colOff>
      <xdr:row>81</xdr:row>
      <xdr:rowOff>25138</xdr:rowOff>
    </xdr:to>
    <xdr:sp macro="" textlink="">
      <xdr:nvSpPr>
        <xdr:cNvPr id="213" name="楕円 212">
          <a:extLst>
            <a:ext uri="{FF2B5EF4-FFF2-40B4-BE49-F238E27FC236}">
              <a16:creationId xmlns:a16="http://schemas.microsoft.com/office/drawing/2014/main" id="{4ED7951E-0A27-4F92-B078-14780D990296}"/>
            </a:ext>
          </a:extLst>
        </xdr:cNvPr>
        <xdr:cNvSpPr/>
      </xdr:nvSpPr>
      <xdr:spPr>
        <a:xfrm>
          <a:off x="4902200" y="1381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111515</xdr:rowOff>
    </xdr:from>
    <xdr:ext cx="762000" cy="259045"/>
    <xdr:sp macro="" textlink="">
      <xdr:nvSpPr>
        <xdr:cNvPr id="214" name="人件費・物件費等の状況該当値テキスト">
          <a:extLst>
            <a:ext uri="{FF2B5EF4-FFF2-40B4-BE49-F238E27FC236}">
              <a16:creationId xmlns:a16="http://schemas.microsoft.com/office/drawing/2014/main" id="{D8D48DD5-28A5-43C5-ADEF-64D41B324AFB}"/>
            </a:ext>
          </a:extLst>
        </xdr:cNvPr>
        <xdr:cNvSpPr txBox="1"/>
      </xdr:nvSpPr>
      <xdr:spPr>
        <a:xfrm>
          <a:off x="5041900" y="1365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72223</xdr:rowOff>
    </xdr:from>
    <xdr:to>
      <xdr:col>19</xdr:col>
      <xdr:colOff>184150</xdr:colOff>
      <xdr:row>81</xdr:row>
      <xdr:rowOff>2373</xdr:rowOff>
    </xdr:to>
    <xdr:sp macro="" textlink="">
      <xdr:nvSpPr>
        <xdr:cNvPr id="215" name="楕円 214">
          <a:extLst>
            <a:ext uri="{FF2B5EF4-FFF2-40B4-BE49-F238E27FC236}">
              <a16:creationId xmlns:a16="http://schemas.microsoft.com/office/drawing/2014/main" id="{C457F639-6138-402B-986E-218E175898F1}"/>
            </a:ext>
          </a:extLst>
        </xdr:cNvPr>
        <xdr:cNvSpPr/>
      </xdr:nvSpPr>
      <xdr:spPr>
        <a:xfrm>
          <a:off x="4064000" y="1378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12550</xdr:rowOff>
    </xdr:from>
    <xdr:ext cx="736600" cy="259045"/>
    <xdr:sp macro="" textlink="">
      <xdr:nvSpPr>
        <xdr:cNvPr id="216" name="テキスト ボックス 215">
          <a:extLst>
            <a:ext uri="{FF2B5EF4-FFF2-40B4-BE49-F238E27FC236}">
              <a16:creationId xmlns:a16="http://schemas.microsoft.com/office/drawing/2014/main" id="{D118A6B4-7049-4274-835A-C9810E3D21B6}"/>
            </a:ext>
          </a:extLst>
        </xdr:cNvPr>
        <xdr:cNvSpPr txBox="1"/>
      </xdr:nvSpPr>
      <xdr:spPr>
        <a:xfrm>
          <a:off x="3733800" y="13557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99665</xdr:rowOff>
    </xdr:from>
    <xdr:to>
      <xdr:col>15</xdr:col>
      <xdr:colOff>133350</xdr:colOff>
      <xdr:row>81</xdr:row>
      <xdr:rowOff>29815</xdr:rowOff>
    </xdr:to>
    <xdr:sp macro="" textlink="">
      <xdr:nvSpPr>
        <xdr:cNvPr id="217" name="楕円 216">
          <a:extLst>
            <a:ext uri="{FF2B5EF4-FFF2-40B4-BE49-F238E27FC236}">
              <a16:creationId xmlns:a16="http://schemas.microsoft.com/office/drawing/2014/main" id="{EFB565A4-331D-4428-812B-E43920918A50}"/>
            </a:ext>
          </a:extLst>
        </xdr:cNvPr>
        <xdr:cNvSpPr/>
      </xdr:nvSpPr>
      <xdr:spPr>
        <a:xfrm>
          <a:off x="3175000" y="1381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39992</xdr:rowOff>
    </xdr:from>
    <xdr:ext cx="762000" cy="259045"/>
    <xdr:sp macro="" textlink="">
      <xdr:nvSpPr>
        <xdr:cNvPr id="218" name="テキスト ボックス 217">
          <a:extLst>
            <a:ext uri="{FF2B5EF4-FFF2-40B4-BE49-F238E27FC236}">
              <a16:creationId xmlns:a16="http://schemas.microsoft.com/office/drawing/2014/main" id="{7988C523-1FB5-469E-A61E-5AC83C62350E}"/>
            </a:ext>
          </a:extLst>
        </xdr:cNvPr>
        <xdr:cNvSpPr txBox="1"/>
      </xdr:nvSpPr>
      <xdr:spPr>
        <a:xfrm>
          <a:off x="2844800" y="1358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7099</xdr:rowOff>
    </xdr:from>
    <xdr:to>
      <xdr:col>11</xdr:col>
      <xdr:colOff>82550</xdr:colOff>
      <xdr:row>80</xdr:row>
      <xdr:rowOff>108699</xdr:rowOff>
    </xdr:to>
    <xdr:sp macro="" textlink="">
      <xdr:nvSpPr>
        <xdr:cNvPr id="219" name="楕円 218">
          <a:extLst>
            <a:ext uri="{FF2B5EF4-FFF2-40B4-BE49-F238E27FC236}">
              <a16:creationId xmlns:a16="http://schemas.microsoft.com/office/drawing/2014/main" id="{51361847-0094-4E53-AA19-BE1CA2DFDBF6}"/>
            </a:ext>
          </a:extLst>
        </xdr:cNvPr>
        <xdr:cNvSpPr/>
      </xdr:nvSpPr>
      <xdr:spPr>
        <a:xfrm>
          <a:off x="2286000" y="1372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118876</xdr:rowOff>
    </xdr:from>
    <xdr:ext cx="762000" cy="259045"/>
    <xdr:sp macro="" textlink="">
      <xdr:nvSpPr>
        <xdr:cNvPr id="220" name="テキスト ボックス 219">
          <a:extLst>
            <a:ext uri="{FF2B5EF4-FFF2-40B4-BE49-F238E27FC236}">
              <a16:creationId xmlns:a16="http://schemas.microsoft.com/office/drawing/2014/main" id="{5C66D568-15FC-498D-A151-2FA3ED27D527}"/>
            </a:ext>
          </a:extLst>
        </xdr:cNvPr>
        <xdr:cNvSpPr txBox="1"/>
      </xdr:nvSpPr>
      <xdr:spPr>
        <a:xfrm>
          <a:off x="1955800" y="1349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33613</xdr:rowOff>
    </xdr:from>
    <xdr:to>
      <xdr:col>7</xdr:col>
      <xdr:colOff>31750</xdr:colOff>
      <xdr:row>80</xdr:row>
      <xdr:rowOff>135213</xdr:rowOff>
    </xdr:to>
    <xdr:sp macro="" textlink="">
      <xdr:nvSpPr>
        <xdr:cNvPr id="221" name="楕円 220">
          <a:extLst>
            <a:ext uri="{FF2B5EF4-FFF2-40B4-BE49-F238E27FC236}">
              <a16:creationId xmlns:a16="http://schemas.microsoft.com/office/drawing/2014/main" id="{38176E21-95CC-46FD-B7DF-9C931778FF6C}"/>
            </a:ext>
          </a:extLst>
        </xdr:cNvPr>
        <xdr:cNvSpPr/>
      </xdr:nvSpPr>
      <xdr:spPr>
        <a:xfrm>
          <a:off x="1397000" y="1374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145390</xdr:rowOff>
    </xdr:from>
    <xdr:ext cx="762000" cy="259045"/>
    <xdr:sp macro="" textlink="">
      <xdr:nvSpPr>
        <xdr:cNvPr id="222" name="テキスト ボックス 221">
          <a:extLst>
            <a:ext uri="{FF2B5EF4-FFF2-40B4-BE49-F238E27FC236}">
              <a16:creationId xmlns:a16="http://schemas.microsoft.com/office/drawing/2014/main" id="{AA6A7740-DE5E-4DAF-8F4D-143649318BFB}"/>
            </a:ext>
          </a:extLst>
        </xdr:cNvPr>
        <xdr:cNvSpPr txBox="1"/>
      </xdr:nvSpPr>
      <xdr:spPr>
        <a:xfrm>
          <a:off x="1066800" y="1351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81B83C4B-A158-49C6-9D8E-5F03A93F5927}"/>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66F97B15-D4CD-4DD5-9372-4A7BC76779A8}"/>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5F4FFB5C-B433-439B-A7CA-C6F43CF5CB37}"/>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1D4BE9BF-498E-46D1-8221-56D0E4E644DB}"/>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49429E10-BDF7-4993-AEFB-F90E71096FD7}"/>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1B51A526-50F9-4163-BB64-740AC9C2383F}"/>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6902BB2-0C75-4D63-8A50-C30F8D68FBFC}"/>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1993405A-6C16-4C70-9A31-E7BD8ED098DF}"/>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C6AC7676-5F9E-400C-9177-CCD4219A0C86}"/>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D5B814F4-BB78-414E-98D6-1E873F51C4BB}"/>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F9EE075-E125-4523-9187-25AB5F53F25D}"/>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7D767E3C-2036-4998-A5F5-619721795043}"/>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7E04BDD3-D6F0-4CCD-B466-551525F26A5B}"/>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類似団体平均や全国町村平均を上回っているが、給与体系の適正化のほか、独自の昇給抑制策を図るなどし、全国市平均は下回っている。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今後も人事院及び県人事委員会の勧告を基に民間資金に即した適正な給与体系の構築に努める。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4F8862CD-46A6-4FD9-B698-5BB86C886BE6}"/>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36ACA121-F9D5-4FE8-9B30-CA8A39291679}"/>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EF2B7980-F529-4575-AEDA-9383D0DD4AC1}"/>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8AE42CFB-6523-47D1-863F-07E700C8A39D}"/>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A4469968-882B-43B7-B954-780FE86B95F2}"/>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C7532570-55BD-4FD0-B808-0E550FD4979A}"/>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1C2F5BC5-89C9-4D60-B38D-925DBCBF7943}"/>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1B53237D-EFC0-4908-934A-025E534807A2}"/>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396E0F36-BE41-4385-A50F-C533748AE43D}"/>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348ABC4C-4ED6-4319-8A21-E5028DF443C9}"/>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B1C2DFD5-D4EE-433A-890E-287E9503E411}"/>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C120175-C2C8-4C9C-8EED-A65B0C150B9A}"/>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3B8E2584-F08C-420A-AF47-E182D2E3CDD1}"/>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6D9C27D0-912C-4AA5-9971-6F89DEBDE868}"/>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71379068-440C-43B4-BCBD-9A68B70858CC}"/>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5A5CC1B7-2988-49C1-88E8-FE3C3014447A}"/>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7AE72359-130D-41AF-8E19-74B396CB7E0F}"/>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3" name="直線コネクタ 252">
          <a:extLst>
            <a:ext uri="{FF2B5EF4-FFF2-40B4-BE49-F238E27FC236}">
              <a16:creationId xmlns:a16="http://schemas.microsoft.com/office/drawing/2014/main" id="{DFB7BEEC-EE9C-4979-9D7A-4CF09E00FC4F}"/>
            </a:ext>
          </a:extLst>
        </xdr:cNvPr>
        <xdr:cNvCxnSpPr/>
      </xdr:nvCxnSpPr>
      <xdr:spPr>
        <a:xfrm flipV="1">
          <a:off x="17018000" y="139500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a:extLst>
            <a:ext uri="{FF2B5EF4-FFF2-40B4-BE49-F238E27FC236}">
              <a16:creationId xmlns:a16="http://schemas.microsoft.com/office/drawing/2014/main" id="{D52AF52D-66CA-466C-B233-B66AAB4EEA66}"/>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a:extLst>
            <a:ext uri="{FF2B5EF4-FFF2-40B4-BE49-F238E27FC236}">
              <a16:creationId xmlns:a16="http://schemas.microsoft.com/office/drawing/2014/main" id="{382C1D02-733E-4E57-BAC8-1F2B6332FD5B}"/>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1519DC30-4E37-4292-8B6F-599D3EAC512F}"/>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A10A3EE3-09EA-4117-94D3-2FE2A76F0F5A}"/>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147562</xdr:rowOff>
    </xdr:from>
    <xdr:to>
      <xdr:col>81</xdr:col>
      <xdr:colOff>44450</xdr:colOff>
      <xdr:row>88</xdr:row>
      <xdr:rowOff>0</xdr:rowOff>
    </xdr:to>
    <xdr:cxnSp macro="">
      <xdr:nvCxnSpPr>
        <xdr:cNvPr id="258" name="直線コネクタ 257">
          <a:extLst>
            <a:ext uri="{FF2B5EF4-FFF2-40B4-BE49-F238E27FC236}">
              <a16:creationId xmlns:a16="http://schemas.microsoft.com/office/drawing/2014/main" id="{403BF1F1-5D01-4064-A0ED-8C5470783C4E}"/>
            </a:ext>
          </a:extLst>
        </xdr:cNvPr>
        <xdr:cNvCxnSpPr/>
      </xdr:nvCxnSpPr>
      <xdr:spPr>
        <a:xfrm flipV="1">
          <a:off x="16179800" y="14892262"/>
          <a:ext cx="8382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112382</xdr:rowOff>
    </xdr:from>
    <xdr:ext cx="762000" cy="259045"/>
    <xdr:sp macro="" textlink="">
      <xdr:nvSpPr>
        <xdr:cNvPr id="259" name="給与水準   （国との比較）平均値テキスト">
          <a:extLst>
            <a:ext uri="{FF2B5EF4-FFF2-40B4-BE49-F238E27FC236}">
              <a16:creationId xmlns:a16="http://schemas.microsoft.com/office/drawing/2014/main" id="{55309233-3F6D-4B52-8682-9D9BBE0C1422}"/>
            </a:ext>
          </a:extLst>
        </xdr:cNvPr>
        <xdr:cNvSpPr txBox="1"/>
      </xdr:nvSpPr>
      <xdr:spPr>
        <a:xfrm>
          <a:off x="17106900" y="14514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0" name="フローチャート: 判断 259">
          <a:extLst>
            <a:ext uri="{FF2B5EF4-FFF2-40B4-BE49-F238E27FC236}">
              <a16:creationId xmlns:a16="http://schemas.microsoft.com/office/drawing/2014/main" id="{C8B9EA42-8166-417C-8F40-0EC25FA13055}"/>
            </a:ext>
          </a:extLst>
        </xdr:cNvPr>
        <xdr:cNvSpPr/>
      </xdr:nvSpPr>
      <xdr:spPr>
        <a:xfrm>
          <a:off x="169672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45055</xdr:rowOff>
    </xdr:from>
    <xdr:to>
      <xdr:col>77</xdr:col>
      <xdr:colOff>44450</xdr:colOff>
      <xdr:row>88</xdr:row>
      <xdr:rowOff>0</xdr:rowOff>
    </xdr:to>
    <xdr:cxnSp macro="">
      <xdr:nvCxnSpPr>
        <xdr:cNvPr id="261" name="直線コネクタ 260">
          <a:extLst>
            <a:ext uri="{FF2B5EF4-FFF2-40B4-BE49-F238E27FC236}">
              <a16:creationId xmlns:a16="http://schemas.microsoft.com/office/drawing/2014/main" id="{69596919-3DF2-4503-8DE1-534DA55DA696}"/>
            </a:ext>
          </a:extLst>
        </xdr:cNvPr>
        <xdr:cNvCxnSpPr/>
      </xdr:nvCxnSpPr>
      <xdr:spPr>
        <a:xfrm>
          <a:off x="15290800" y="14961205"/>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2" name="フローチャート: 判断 261">
          <a:extLst>
            <a:ext uri="{FF2B5EF4-FFF2-40B4-BE49-F238E27FC236}">
              <a16:creationId xmlns:a16="http://schemas.microsoft.com/office/drawing/2014/main" id="{1F14B1C2-A968-46D6-A25B-C540694046A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3" name="テキスト ボックス 262">
          <a:extLst>
            <a:ext uri="{FF2B5EF4-FFF2-40B4-BE49-F238E27FC236}">
              <a16:creationId xmlns:a16="http://schemas.microsoft.com/office/drawing/2014/main" id="{37B9F444-2184-4E48-B405-6DC9F879EC8F}"/>
            </a:ext>
          </a:extLst>
        </xdr:cNvPr>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45055</xdr:rowOff>
    </xdr:to>
    <xdr:cxnSp macro="">
      <xdr:nvCxnSpPr>
        <xdr:cNvPr id="264" name="直線コネクタ 263">
          <a:extLst>
            <a:ext uri="{FF2B5EF4-FFF2-40B4-BE49-F238E27FC236}">
              <a16:creationId xmlns:a16="http://schemas.microsoft.com/office/drawing/2014/main" id="{CF6B4469-ECDF-409E-A504-D340434EF9DF}"/>
            </a:ext>
          </a:extLst>
        </xdr:cNvPr>
        <xdr:cNvCxnSpPr/>
      </xdr:nvCxnSpPr>
      <xdr:spPr>
        <a:xfrm>
          <a:off x="14401800" y="1492673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5" name="フローチャート: 判断 264">
          <a:extLst>
            <a:ext uri="{FF2B5EF4-FFF2-40B4-BE49-F238E27FC236}">
              <a16:creationId xmlns:a16="http://schemas.microsoft.com/office/drawing/2014/main" id="{93EBA453-2C11-424E-B64D-5B5260E3499A}"/>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6" name="テキスト ボックス 265">
          <a:extLst>
            <a:ext uri="{FF2B5EF4-FFF2-40B4-BE49-F238E27FC236}">
              <a16:creationId xmlns:a16="http://schemas.microsoft.com/office/drawing/2014/main" id="{5F461366-F07C-467E-83A5-910A19F453E2}"/>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10584</xdr:rowOff>
    </xdr:to>
    <xdr:cxnSp macro="">
      <xdr:nvCxnSpPr>
        <xdr:cNvPr id="267" name="直線コネクタ 266">
          <a:extLst>
            <a:ext uri="{FF2B5EF4-FFF2-40B4-BE49-F238E27FC236}">
              <a16:creationId xmlns:a16="http://schemas.microsoft.com/office/drawing/2014/main" id="{06BC9898-E062-484C-9008-80ED6C4FAB12}"/>
            </a:ext>
          </a:extLst>
        </xdr:cNvPr>
        <xdr:cNvCxnSpPr/>
      </xdr:nvCxnSpPr>
      <xdr:spPr>
        <a:xfrm>
          <a:off x="13512800" y="148463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a:extLst>
            <a:ext uri="{FF2B5EF4-FFF2-40B4-BE49-F238E27FC236}">
              <a16:creationId xmlns:a16="http://schemas.microsoft.com/office/drawing/2014/main" id="{096829C9-4531-447A-BAE7-48FD45EF5757}"/>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69" name="テキスト ボックス 268">
          <a:extLst>
            <a:ext uri="{FF2B5EF4-FFF2-40B4-BE49-F238E27FC236}">
              <a16:creationId xmlns:a16="http://schemas.microsoft.com/office/drawing/2014/main" id="{9794C1BD-833E-4945-B477-F5D216BCCEF5}"/>
            </a:ext>
          </a:extLst>
        </xdr:cNvPr>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0" name="フローチャート: 判断 269">
          <a:extLst>
            <a:ext uri="{FF2B5EF4-FFF2-40B4-BE49-F238E27FC236}">
              <a16:creationId xmlns:a16="http://schemas.microsoft.com/office/drawing/2014/main" id="{A67BB6DD-5F95-41E8-85E4-F90F793638F4}"/>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1" name="テキスト ボックス 270">
          <a:extLst>
            <a:ext uri="{FF2B5EF4-FFF2-40B4-BE49-F238E27FC236}">
              <a16:creationId xmlns:a16="http://schemas.microsoft.com/office/drawing/2014/main" id="{BA693185-9EC0-4766-886E-98C67850CE3C}"/>
            </a:ext>
          </a:extLst>
        </xdr:cNvPr>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DEEE8762-7AF5-4641-8D49-C764647D2C34}"/>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DE5E94C8-5281-4B66-BECB-B99DD3608E56}"/>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C6958D6B-E85E-4CC0-90EF-7503105DE682}"/>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A3DE5F07-33BE-4E4B-A4F5-162380B2EB66}"/>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5B30484C-7E68-4642-9FDA-1D897A944F19}"/>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96762</xdr:rowOff>
    </xdr:from>
    <xdr:to>
      <xdr:col>81</xdr:col>
      <xdr:colOff>95250</xdr:colOff>
      <xdr:row>87</xdr:row>
      <xdr:rowOff>26912</xdr:rowOff>
    </xdr:to>
    <xdr:sp macro="" textlink="">
      <xdr:nvSpPr>
        <xdr:cNvPr id="277" name="楕円 276">
          <a:extLst>
            <a:ext uri="{FF2B5EF4-FFF2-40B4-BE49-F238E27FC236}">
              <a16:creationId xmlns:a16="http://schemas.microsoft.com/office/drawing/2014/main" id="{4C78BFEF-FAB9-4EB4-811A-D674C23214D1}"/>
            </a:ext>
          </a:extLst>
        </xdr:cNvPr>
        <xdr:cNvSpPr/>
      </xdr:nvSpPr>
      <xdr:spPr>
        <a:xfrm>
          <a:off x="169672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68839</xdr:rowOff>
    </xdr:from>
    <xdr:ext cx="762000" cy="259045"/>
    <xdr:sp macro="" textlink="">
      <xdr:nvSpPr>
        <xdr:cNvPr id="278" name="給与水準   （国との比較）該当値テキスト">
          <a:extLst>
            <a:ext uri="{FF2B5EF4-FFF2-40B4-BE49-F238E27FC236}">
              <a16:creationId xmlns:a16="http://schemas.microsoft.com/office/drawing/2014/main" id="{3F036A6B-31AF-4F26-9C29-4E46FF6E857A}"/>
            </a:ext>
          </a:extLst>
        </xdr:cNvPr>
        <xdr:cNvSpPr txBox="1"/>
      </xdr:nvSpPr>
      <xdr:spPr>
        <a:xfrm>
          <a:off x="17106900" y="1481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9" name="楕円 278">
          <a:extLst>
            <a:ext uri="{FF2B5EF4-FFF2-40B4-BE49-F238E27FC236}">
              <a16:creationId xmlns:a16="http://schemas.microsoft.com/office/drawing/2014/main" id="{8BDD44CB-822B-46C1-86D7-C5195AF37588}"/>
            </a:ext>
          </a:extLst>
        </xdr:cNvPr>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80" name="テキスト ボックス 279">
          <a:extLst>
            <a:ext uri="{FF2B5EF4-FFF2-40B4-BE49-F238E27FC236}">
              <a16:creationId xmlns:a16="http://schemas.microsoft.com/office/drawing/2014/main" id="{8D525DA0-C884-42E0-B0FC-768E5FF942AA}"/>
            </a:ext>
          </a:extLst>
        </xdr:cNvPr>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165705</xdr:rowOff>
    </xdr:from>
    <xdr:to>
      <xdr:col>73</xdr:col>
      <xdr:colOff>44450</xdr:colOff>
      <xdr:row>87</xdr:row>
      <xdr:rowOff>95855</xdr:rowOff>
    </xdr:to>
    <xdr:sp macro="" textlink="">
      <xdr:nvSpPr>
        <xdr:cNvPr id="281" name="楕円 280">
          <a:extLst>
            <a:ext uri="{FF2B5EF4-FFF2-40B4-BE49-F238E27FC236}">
              <a16:creationId xmlns:a16="http://schemas.microsoft.com/office/drawing/2014/main" id="{269DBD46-C92C-4479-9EB3-2B74C33C8E7C}"/>
            </a:ext>
          </a:extLst>
        </xdr:cNvPr>
        <xdr:cNvSpPr/>
      </xdr:nvSpPr>
      <xdr:spPr>
        <a:xfrm>
          <a:off x="15240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80632</xdr:rowOff>
    </xdr:from>
    <xdr:ext cx="762000" cy="259045"/>
    <xdr:sp macro="" textlink="">
      <xdr:nvSpPr>
        <xdr:cNvPr id="282" name="テキスト ボックス 281">
          <a:extLst>
            <a:ext uri="{FF2B5EF4-FFF2-40B4-BE49-F238E27FC236}">
              <a16:creationId xmlns:a16="http://schemas.microsoft.com/office/drawing/2014/main" id="{12836D92-BF60-43F8-9BB4-AEFD5A65DF48}"/>
            </a:ext>
          </a:extLst>
        </xdr:cNvPr>
        <xdr:cNvSpPr txBox="1"/>
      </xdr:nvSpPr>
      <xdr:spPr>
        <a:xfrm>
          <a:off x="14909800" y="149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3" name="楕円 282">
          <a:extLst>
            <a:ext uri="{FF2B5EF4-FFF2-40B4-BE49-F238E27FC236}">
              <a16:creationId xmlns:a16="http://schemas.microsoft.com/office/drawing/2014/main" id="{EFD3BDCD-9D24-4A97-ACFE-8C4C8DE7AAE2}"/>
            </a:ext>
          </a:extLst>
        </xdr:cNvPr>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4" name="テキスト ボックス 283">
          <a:extLst>
            <a:ext uri="{FF2B5EF4-FFF2-40B4-BE49-F238E27FC236}">
              <a16:creationId xmlns:a16="http://schemas.microsoft.com/office/drawing/2014/main" id="{100AD6B9-61F3-4E5B-A073-D7F29E9BD947}"/>
            </a:ext>
          </a:extLst>
        </xdr:cNvPr>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5" name="楕円 284">
          <a:extLst>
            <a:ext uri="{FF2B5EF4-FFF2-40B4-BE49-F238E27FC236}">
              <a16:creationId xmlns:a16="http://schemas.microsoft.com/office/drawing/2014/main" id="{1BFC4A8C-5E55-4694-BDC8-5E43E6AA9F4D}"/>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6" name="テキスト ボックス 285">
          <a:extLst>
            <a:ext uri="{FF2B5EF4-FFF2-40B4-BE49-F238E27FC236}">
              <a16:creationId xmlns:a16="http://schemas.microsoft.com/office/drawing/2014/main" id="{755289FF-2F42-4ADB-ADA8-79035990D1BE}"/>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394E2072-3068-428B-BCB2-A5EAEFD31BA5}"/>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899D169A-E481-4D0E-97D3-7CA72B3B2DDB}"/>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94E44957-1516-492C-95C2-23CD923F57B9}"/>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1BC57D17-5B03-4C10-A465-E499499CA002}"/>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91878A57-F54C-43E5-8E85-80681BC04328}"/>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AB0124FA-3A01-47C2-9A43-5CD418642D07}"/>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639DF526-E00D-4503-9EF4-033BFCDC562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E6C084EB-C45B-4B03-89BB-9EF4B50CCFF8}"/>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3B8F4DBA-CE80-4B13-82A6-005E829D9EE7}"/>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CF45E590-9969-4426-BC20-33C203AD843C}"/>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9D656483-A715-44C4-A995-6C6E54A7019A}"/>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B0BF26B2-AE98-4998-83CF-6F1EF80D656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324E994F-AB0F-4964-BF29-179FE72B8255}"/>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定員適正化計画の推進により職員数は減少し、計画の達成率も概ね順調ではあるが、人口の減少も著しく未だ類似団体平均を上回っている。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全国平均、県平均と比較しても大幅に多い状況にあるので、今後も退職者分の不補充、業務の外部委託の推進、会計年度任用職員の利活用等により正規職員の削減を図る。</a:t>
          </a: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F535D217-791D-45C0-B7C5-C3B848541676}"/>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1633AD57-BE23-488C-8DBC-CE1DB43C150C}"/>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83F71EDE-614D-4C80-B22E-4D36A27A3D48}"/>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B5F7CAC6-1228-4E56-8885-0BCD682CEF1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ED88922C-54A4-415C-9ADE-AB9AB60E083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6E90C1BB-E9D3-4CFD-8582-8242E9E970C9}"/>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4FB33197-306B-48D6-BECE-D011A4A31E4C}"/>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9FE96616-DB27-4790-A31E-185E017DE8CA}"/>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9B106689-4083-47C8-BC57-3AC75A134B3F}"/>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5937E5C-7365-48BB-AB08-4718BF7A075C}"/>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B18566E1-1048-4C67-87A8-9892A627B038}"/>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238B56EA-6E99-4FA0-A5E3-FFB3CB574CEF}"/>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DAD9170E-6FA3-4E3A-AD5B-662232FE0616}"/>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5D7D471A-B908-4B31-A44F-95AA1D21B671}"/>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7B9DCE6A-E69D-4104-AC72-4C3E14B97BCD}"/>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DDA5D71F-B5EE-4180-B3C4-270EAE45B375}"/>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6" name="直線コネクタ 315">
          <a:extLst>
            <a:ext uri="{FF2B5EF4-FFF2-40B4-BE49-F238E27FC236}">
              <a16:creationId xmlns:a16="http://schemas.microsoft.com/office/drawing/2014/main" id="{63921119-7EA7-4D13-AD8D-0793A5BD41B9}"/>
            </a:ext>
          </a:extLst>
        </xdr:cNvPr>
        <xdr:cNvCxnSpPr/>
      </xdr:nvCxnSpPr>
      <xdr:spPr>
        <a:xfrm flipV="1">
          <a:off x="17018000" y="10259314"/>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7" name="定員管理の状況最小値テキスト">
          <a:extLst>
            <a:ext uri="{FF2B5EF4-FFF2-40B4-BE49-F238E27FC236}">
              <a16:creationId xmlns:a16="http://schemas.microsoft.com/office/drawing/2014/main" id="{8DD518B3-3737-4272-8891-65C51A354F1D}"/>
            </a:ext>
          </a:extLst>
        </xdr:cNvPr>
        <xdr:cNvSpPr txBox="1"/>
      </xdr:nvSpPr>
      <xdr:spPr>
        <a:xfrm>
          <a:off x="17106900" y="1152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8" name="直線コネクタ 317">
          <a:extLst>
            <a:ext uri="{FF2B5EF4-FFF2-40B4-BE49-F238E27FC236}">
              <a16:creationId xmlns:a16="http://schemas.microsoft.com/office/drawing/2014/main" id="{8E221190-53E6-409F-91B0-481ECD713E71}"/>
            </a:ext>
          </a:extLst>
        </xdr:cNvPr>
        <xdr:cNvCxnSpPr/>
      </xdr:nvCxnSpPr>
      <xdr:spPr>
        <a:xfrm>
          <a:off x="16929100" y="115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19" name="定員管理の状況最大値テキスト">
          <a:extLst>
            <a:ext uri="{FF2B5EF4-FFF2-40B4-BE49-F238E27FC236}">
              <a16:creationId xmlns:a16="http://schemas.microsoft.com/office/drawing/2014/main" id="{7F1683C9-0EB9-453F-9050-82286805D8D1}"/>
            </a:ext>
          </a:extLst>
        </xdr:cNvPr>
        <xdr:cNvSpPr txBox="1"/>
      </xdr:nvSpPr>
      <xdr:spPr>
        <a:xfrm>
          <a:off x="17106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0" name="直線コネクタ 319">
          <a:extLst>
            <a:ext uri="{FF2B5EF4-FFF2-40B4-BE49-F238E27FC236}">
              <a16:creationId xmlns:a16="http://schemas.microsoft.com/office/drawing/2014/main" id="{3EC00A11-8299-425C-8AE5-DA6988B0F861}"/>
            </a:ext>
          </a:extLst>
        </xdr:cNvPr>
        <xdr:cNvCxnSpPr/>
      </xdr:nvCxnSpPr>
      <xdr:spPr>
        <a:xfrm>
          <a:off x="16929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85344</xdr:rowOff>
    </xdr:from>
    <xdr:to>
      <xdr:col>81</xdr:col>
      <xdr:colOff>44450</xdr:colOff>
      <xdr:row>63</xdr:row>
      <xdr:rowOff>95800</xdr:rowOff>
    </xdr:to>
    <xdr:cxnSp macro="">
      <xdr:nvCxnSpPr>
        <xdr:cNvPr id="321" name="直線コネクタ 320">
          <a:extLst>
            <a:ext uri="{FF2B5EF4-FFF2-40B4-BE49-F238E27FC236}">
              <a16:creationId xmlns:a16="http://schemas.microsoft.com/office/drawing/2014/main" id="{1B0B3929-2815-48BB-A771-01E216B958FF}"/>
            </a:ext>
          </a:extLst>
        </xdr:cNvPr>
        <xdr:cNvCxnSpPr/>
      </xdr:nvCxnSpPr>
      <xdr:spPr>
        <a:xfrm flipV="1">
          <a:off x="16179800" y="10886694"/>
          <a:ext cx="8382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38329</xdr:rowOff>
    </xdr:from>
    <xdr:ext cx="762000" cy="259045"/>
    <xdr:sp macro="" textlink="">
      <xdr:nvSpPr>
        <xdr:cNvPr id="322" name="定員管理の状況平均値テキスト">
          <a:extLst>
            <a:ext uri="{FF2B5EF4-FFF2-40B4-BE49-F238E27FC236}">
              <a16:creationId xmlns:a16="http://schemas.microsoft.com/office/drawing/2014/main" id="{6130C5DB-6A35-4D09-A0CC-C1AFFE93A9CE}"/>
            </a:ext>
          </a:extLst>
        </xdr:cNvPr>
        <xdr:cNvSpPr txBox="1"/>
      </xdr:nvSpPr>
      <xdr:spPr>
        <a:xfrm>
          <a:off x="17106900" y="10496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3" name="フローチャート: 判断 322">
          <a:extLst>
            <a:ext uri="{FF2B5EF4-FFF2-40B4-BE49-F238E27FC236}">
              <a16:creationId xmlns:a16="http://schemas.microsoft.com/office/drawing/2014/main" id="{8724C41C-9E82-4634-A21F-44B7D5B4FF42}"/>
            </a:ext>
          </a:extLst>
        </xdr:cNvPr>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65236</xdr:rowOff>
    </xdr:from>
    <xdr:to>
      <xdr:col>77</xdr:col>
      <xdr:colOff>44450</xdr:colOff>
      <xdr:row>63</xdr:row>
      <xdr:rowOff>95800</xdr:rowOff>
    </xdr:to>
    <xdr:cxnSp macro="">
      <xdr:nvCxnSpPr>
        <xdr:cNvPr id="324" name="直線コネクタ 323">
          <a:extLst>
            <a:ext uri="{FF2B5EF4-FFF2-40B4-BE49-F238E27FC236}">
              <a16:creationId xmlns:a16="http://schemas.microsoft.com/office/drawing/2014/main" id="{7A5E43D5-964C-4E7B-97DD-EEED532B9178}"/>
            </a:ext>
          </a:extLst>
        </xdr:cNvPr>
        <xdr:cNvCxnSpPr/>
      </xdr:nvCxnSpPr>
      <xdr:spPr>
        <a:xfrm>
          <a:off x="15290800" y="10866586"/>
          <a:ext cx="8890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5" name="フローチャート: 判断 324">
          <a:extLst>
            <a:ext uri="{FF2B5EF4-FFF2-40B4-BE49-F238E27FC236}">
              <a16:creationId xmlns:a16="http://schemas.microsoft.com/office/drawing/2014/main" id="{2C07B2E8-7744-4A06-87C1-096B04C7AD19}"/>
            </a:ext>
          </a:extLst>
        </xdr:cNvPr>
        <xdr:cNvSpPr/>
      </xdr:nvSpPr>
      <xdr:spPr>
        <a:xfrm>
          <a:off x="16129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130361</xdr:rowOff>
    </xdr:from>
    <xdr:ext cx="736600" cy="259045"/>
    <xdr:sp macro="" textlink="">
      <xdr:nvSpPr>
        <xdr:cNvPr id="326" name="テキスト ボックス 325">
          <a:extLst>
            <a:ext uri="{FF2B5EF4-FFF2-40B4-BE49-F238E27FC236}">
              <a16:creationId xmlns:a16="http://schemas.microsoft.com/office/drawing/2014/main" id="{9BA3C599-F03F-4F3A-BE2A-85F2E7B4B071}"/>
            </a:ext>
          </a:extLst>
        </xdr:cNvPr>
        <xdr:cNvSpPr txBox="1"/>
      </xdr:nvSpPr>
      <xdr:spPr>
        <a:xfrm>
          <a:off x="15798800" y="10417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4911</xdr:rowOff>
    </xdr:from>
    <xdr:to>
      <xdr:col>72</xdr:col>
      <xdr:colOff>203200</xdr:colOff>
      <xdr:row>63</xdr:row>
      <xdr:rowOff>65236</xdr:rowOff>
    </xdr:to>
    <xdr:cxnSp macro="">
      <xdr:nvCxnSpPr>
        <xdr:cNvPr id="327" name="直線コネクタ 326">
          <a:extLst>
            <a:ext uri="{FF2B5EF4-FFF2-40B4-BE49-F238E27FC236}">
              <a16:creationId xmlns:a16="http://schemas.microsoft.com/office/drawing/2014/main" id="{F84A4DF8-85AF-4812-BD51-8DA6A55C514E}"/>
            </a:ext>
          </a:extLst>
        </xdr:cNvPr>
        <xdr:cNvCxnSpPr/>
      </xdr:nvCxnSpPr>
      <xdr:spPr>
        <a:xfrm>
          <a:off x="14401800" y="1080626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28" name="フローチャート: 判断 327">
          <a:extLst>
            <a:ext uri="{FF2B5EF4-FFF2-40B4-BE49-F238E27FC236}">
              <a16:creationId xmlns:a16="http://schemas.microsoft.com/office/drawing/2014/main" id="{9FA3EB6E-A204-440B-AA1D-EDEFCEAC7A67}"/>
            </a:ext>
          </a:extLst>
        </xdr:cNvPr>
        <xdr:cNvSpPr/>
      </xdr:nvSpPr>
      <xdr:spPr>
        <a:xfrm>
          <a:off x="15240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126340</xdr:rowOff>
    </xdr:from>
    <xdr:ext cx="762000" cy="259045"/>
    <xdr:sp macro="" textlink="">
      <xdr:nvSpPr>
        <xdr:cNvPr id="329" name="テキスト ボックス 328">
          <a:extLst>
            <a:ext uri="{FF2B5EF4-FFF2-40B4-BE49-F238E27FC236}">
              <a16:creationId xmlns:a16="http://schemas.microsoft.com/office/drawing/2014/main" id="{A761256A-357F-4C45-8F2A-A419B8C47D63}"/>
            </a:ext>
          </a:extLst>
        </xdr:cNvPr>
        <xdr:cNvSpPr txBox="1"/>
      </xdr:nvSpPr>
      <xdr:spPr>
        <a:xfrm>
          <a:off x="14909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126492</xdr:rowOff>
    </xdr:from>
    <xdr:to>
      <xdr:col>68</xdr:col>
      <xdr:colOff>152400</xdr:colOff>
      <xdr:row>63</xdr:row>
      <xdr:rowOff>4911</xdr:rowOff>
    </xdr:to>
    <xdr:cxnSp macro="">
      <xdr:nvCxnSpPr>
        <xdr:cNvPr id="330" name="直線コネクタ 329">
          <a:extLst>
            <a:ext uri="{FF2B5EF4-FFF2-40B4-BE49-F238E27FC236}">
              <a16:creationId xmlns:a16="http://schemas.microsoft.com/office/drawing/2014/main" id="{9F7E8AA7-7E19-4150-9A71-4AFBACD593C7}"/>
            </a:ext>
          </a:extLst>
        </xdr:cNvPr>
        <xdr:cNvCxnSpPr/>
      </xdr:nvCxnSpPr>
      <xdr:spPr>
        <a:xfrm>
          <a:off x="13512800" y="10756392"/>
          <a:ext cx="8890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16976</xdr:rowOff>
    </xdr:from>
    <xdr:to>
      <xdr:col>68</xdr:col>
      <xdr:colOff>203200</xdr:colOff>
      <xdr:row>62</xdr:row>
      <xdr:rowOff>118576</xdr:rowOff>
    </xdr:to>
    <xdr:sp macro="" textlink="">
      <xdr:nvSpPr>
        <xdr:cNvPr id="331" name="フローチャート: 判断 330">
          <a:extLst>
            <a:ext uri="{FF2B5EF4-FFF2-40B4-BE49-F238E27FC236}">
              <a16:creationId xmlns:a16="http://schemas.microsoft.com/office/drawing/2014/main" id="{619DD643-DECD-432B-8042-D8B25DD64A85}"/>
            </a:ext>
          </a:extLst>
        </xdr:cNvPr>
        <xdr:cNvSpPr/>
      </xdr:nvSpPr>
      <xdr:spPr>
        <a:xfrm>
          <a:off x="14351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128753</xdr:rowOff>
    </xdr:from>
    <xdr:ext cx="762000" cy="259045"/>
    <xdr:sp macro="" textlink="">
      <xdr:nvSpPr>
        <xdr:cNvPr id="332" name="テキスト ボックス 331">
          <a:extLst>
            <a:ext uri="{FF2B5EF4-FFF2-40B4-BE49-F238E27FC236}">
              <a16:creationId xmlns:a16="http://schemas.microsoft.com/office/drawing/2014/main" id="{260D93FA-8C70-4FE0-8F2B-847528DBF3DF}"/>
            </a:ext>
          </a:extLst>
        </xdr:cNvPr>
        <xdr:cNvSpPr txBox="1"/>
      </xdr:nvSpPr>
      <xdr:spPr>
        <a:xfrm>
          <a:off x="14020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14563</xdr:rowOff>
    </xdr:from>
    <xdr:to>
      <xdr:col>64</xdr:col>
      <xdr:colOff>152400</xdr:colOff>
      <xdr:row>62</xdr:row>
      <xdr:rowOff>116163</xdr:rowOff>
    </xdr:to>
    <xdr:sp macro="" textlink="">
      <xdr:nvSpPr>
        <xdr:cNvPr id="333" name="フローチャート: 判断 332">
          <a:extLst>
            <a:ext uri="{FF2B5EF4-FFF2-40B4-BE49-F238E27FC236}">
              <a16:creationId xmlns:a16="http://schemas.microsoft.com/office/drawing/2014/main" id="{FC6D9EC1-E6B6-40F6-A1F5-4BE3CEB9EE1A}"/>
            </a:ext>
          </a:extLst>
        </xdr:cNvPr>
        <xdr:cNvSpPr/>
      </xdr:nvSpPr>
      <xdr:spPr>
        <a:xfrm>
          <a:off x="13462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126340</xdr:rowOff>
    </xdr:from>
    <xdr:ext cx="762000" cy="259045"/>
    <xdr:sp macro="" textlink="">
      <xdr:nvSpPr>
        <xdr:cNvPr id="334" name="テキスト ボックス 333">
          <a:extLst>
            <a:ext uri="{FF2B5EF4-FFF2-40B4-BE49-F238E27FC236}">
              <a16:creationId xmlns:a16="http://schemas.microsoft.com/office/drawing/2014/main" id="{540A5327-5718-4169-9E7E-2EF6FCE8AF0C}"/>
            </a:ext>
          </a:extLst>
        </xdr:cNvPr>
        <xdr:cNvSpPr txBox="1"/>
      </xdr:nvSpPr>
      <xdr:spPr>
        <a:xfrm>
          <a:off x="13131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FC1BA77E-86AE-4A24-B742-B18E1D44E807}"/>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3D9D261A-DB8B-4B9F-88B6-A0123DC2603E}"/>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9A6821C1-7247-4AE9-8893-3233A4289901}"/>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3BFFC7A6-C62C-49F4-A0CD-7BDC3BEA679C}"/>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F0731360-85E9-447E-8AA2-63E911A38395}"/>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34544</xdr:rowOff>
    </xdr:from>
    <xdr:to>
      <xdr:col>81</xdr:col>
      <xdr:colOff>95250</xdr:colOff>
      <xdr:row>63</xdr:row>
      <xdr:rowOff>136144</xdr:rowOff>
    </xdr:to>
    <xdr:sp macro="" textlink="">
      <xdr:nvSpPr>
        <xdr:cNvPr id="340" name="楕円 339">
          <a:extLst>
            <a:ext uri="{FF2B5EF4-FFF2-40B4-BE49-F238E27FC236}">
              <a16:creationId xmlns:a16="http://schemas.microsoft.com/office/drawing/2014/main" id="{6FF841A6-892F-4BFF-8B8F-BBB29854CEDD}"/>
            </a:ext>
          </a:extLst>
        </xdr:cNvPr>
        <xdr:cNvSpPr/>
      </xdr:nvSpPr>
      <xdr:spPr>
        <a:xfrm>
          <a:off x="169672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6621</xdr:rowOff>
    </xdr:from>
    <xdr:ext cx="762000" cy="259045"/>
    <xdr:sp macro="" textlink="">
      <xdr:nvSpPr>
        <xdr:cNvPr id="341" name="定員管理の状況該当値テキスト">
          <a:extLst>
            <a:ext uri="{FF2B5EF4-FFF2-40B4-BE49-F238E27FC236}">
              <a16:creationId xmlns:a16="http://schemas.microsoft.com/office/drawing/2014/main" id="{6447AA6E-2455-438F-BFC6-7D026AA3A0FD}"/>
            </a:ext>
          </a:extLst>
        </xdr:cNvPr>
        <xdr:cNvSpPr txBox="1"/>
      </xdr:nvSpPr>
      <xdr:spPr>
        <a:xfrm>
          <a:off x="17106900" y="108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45000</xdr:rowOff>
    </xdr:from>
    <xdr:to>
      <xdr:col>77</xdr:col>
      <xdr:colOff>95250</xdr:colOff>
      <xdr:row>63</xdr:row>
      <xdr:rowOff>146600</xdr:rowOff>
    </xdr:to>
    <xdr:sp macro="" textlink="">
      <xdr:nvSpPr>
        <xdr:cNvPr id="342" name="楕円 341">
          <a:extLst>
            <a:ext uri="{FF2B5EF4-FFF2-40B4-BE49-F238E27FC236}">
              <a16:creationId xmlns:a16="http://schemas.microsoft.com/office/drawing/2014/main" id="{838D7C52-6FE2-4EAB-B74C-5F345AAD9A87}"/>
            </a:ext>
          </a:extLst>
        </xdr:cNvPr>
        <xdr:cNvSpPr/>
      </xdr:nvSpPr>
      <xdr:spPr>
        <a:xfrm>
          <a:off x="16129000" y="1084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131377</xdr:rowOff>
    </xdr:from>
    <xdr:ext cx="736600" cy="259045"/>
    <xdr:sp macro="" textlink="">
      <xdr:nvSpPr>
        <xdr:cNvPr id="343" name="テキスト ボックス 342">
          <a:extLst>
            <a:ext uri="{FF2B5EF4-FFF2-40B4-BE49-F238E27FC236}">
              <a16:creationId xmlns:a16="http://schemas.microsoft.com/office/drawing/2014/main" id="{0465C4D3-88AA-4930-A5D5-46CF13A37C8A}"/>
            </a:ext>
          </a:extLst>
        </xdr:cNvPr>
        <xdr:cNvSpPr txBox="1"/>
      </xdr:nvSpPr>
      <xdr:spPr>
        <a:xfrm>
          <a:off x="15798800" y="10932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14436</xdr:rowOff>
    </xdr:from>
    <xdr:to>
      <xdr:col>73</xdr:col>
      <xdr:colOff>44450</xdr:colOff>
      <xdr:row>63</xdr:row>
      <xdr:rowOff>116036</xdr:rowOff>
    </xdr:to>
    <xdr:sp macro="" textlink="">
      <xdr:nvSpPr>
        <xdr:cNvPr id="344" name="楕円 343">
          <a:extLst>
            <a:ext uri="{FF2B5EF4-FFF2-40B4-BE49-F238E27FC236}">
              <a16:creationId xmlns:a16="http://schemas.microsoft.com/office/drawing/2014/main" id="{B8C7525B-72FD-4693-BCCE-44120D2D35DB}"/>
            </a:ext>
          </a:extLst>
        </xdr:cNvPr>
        <xdr:cNvSpPr/>
      </xdr:nvSpPr>
      <xdr:spPr>
        <a:xfrm>
          <a:off x="15240000" y="1081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100813</xdr:rowOff>
    </xdr:from>
    <xdr:ext cx="762000" cy="259045"/>
    <xdr:sp macro="" textlink="">
      <xdr:nvSpPr>
        <xdr:cNvPr id="345" name="テキスト ボックス 344">
          <a:extLst>
            <a:ext uri="{FF2B5EF4-FFF2-40B4-BE49-F238E27FC236}">
              <a16:creationId xmlns:a16="http://schemas.microsoft.com/office/drawing/2014/main" id="{8723BD0D-10E6-48AD-B515-E5CD3D42AC52}"/>
            </a:ext>
          </a:extLst>
        </xdr:cNvPr>
        <xdr:cNvSpPr txBox="1"/>
      </xdr:nvSpPr>
      <xdr:spPr>
        <a:xfrm>
          <a:off x="14909800" y="1090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125561</xdr:rowOff>
    </xdr:from>
    <xdr:to>
      <xdr:col>68</xdr:col>
      <xdr:colOff>203200</xdr:colOff>
      <xdr:row>63</xdr:row>
      <xdr:rowOff>55711</xdr:rowOff>
    </xdr:to>
    <xdr:sp macro="" textlink="">
      <xdr:nvSpPr>
        <xdr:cNvPr id="346" name="楕円 345">
          <a:extLst>
            <a:ext uri="{FF2B5EF4-FFF2-40B4-BE49-F238E27FC236}">
              <a16:creationId xmlns:a16="http://schemas.microsoft.com/office/drawing/2014/main" id="{DFBD997F-BE19-43B5-A030-13EA31C0A24D}"/>
            </a:ext>
          </a:extLst>
        </xdr:cNvPr>
        <xdr:cNvSpPr/>
      </xdr:nvSpPr>
      <xdr:spPr>
        <a:xfrm>
          <a:off x="14351000" y="1075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40488</xdr:rowOff>
    </xdr:from>
    <xdr:ext cx="762000" cy="259045"/>
    <xdr:sp macro="" textlink="">
      <xdr:nvSpPr>
        <xdr:cNvPr id="347" name="テキスト ボックス 346">
          <a:extLst>
            <a:ext uri="{FF2B5EF4-FFF2-40B4-BE49-F238E27FC236}">
              <a16:creationId xmlns:a16="http://schemas.microsoft.com/office/drawing/2014/main" id="{191AB2FB-0D92-48BC-A5B3-440BB8BD9078}"/>
            </a:ext>
          </a:extLst>
        </xdr:cNvPr>
        <xdr:cNvSpPr txBox="1"/>
      </xdr:nvSpPr>
      <xdr:spPr>
        <a:xfrm>
          <a:off x="14020800" y="1084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75692</xdr:rowOff>
    </xdr:from>
    <xdr:to>
      <xdr:col>64</xdr:col>
      <xdr:colOff>152400</xdr:colOff>
      <xdr:row>63</xdr:row>
      <xdr:rowOff>5842</xdr:rowOff>
    </xdr:to>
    <xdr:sp macro="" textlink="">
      <xdr:nvSpPr>
        <xdr:cNvPr id="348" name="楕円 347">
          <a:extLst>
            <a:ext uri="{FF2B5EF4-FFF2-40B4-BE49-F238E27FC236}">
              <a16:creationId xmlns:a16="http://schemas.microsoft.com/office/drawing/2014/main" id="{BCD31642-39A1-407C-953A-927952C07471}"/>
            </a:ext>
          </a:extLst>
        </xdr:cNvPr>
        <xdr:cNvSpPr/>
      </xdr:nvSpPr>
      <xdr:spPr>
        <a:xfrm>
          <a:off x="13462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162069</xdr:rowOff>
    </xdr:from>
    <xdr:ext cx="762000" cy="259045"/>
    <xdr:sp macro="" textlink="">
      <xdr:nvSpPr>
        <xdr:cNvPr id="349" name="テキスト ボックス 348">
          <a:extLst>
            <a:ext uri="{FF2B5EF4-FFF2-40B4-BE49-F238E27FC236}">
              <a16:creationId xmlns:a16="http://schemas.microsoft.com/office/drawing/2014/main" id="{4381F271-FD70-4FA9-8B78-23F99810D900}"/>
            </a:ext>
          </a:extLst>
        </xdr:cNvPr>
        <xdr:cNvSpPr txBox="1"/>
      </xdr:nvSpPr>
      <xdr:spPr>
        <a:xfrm>
          <a:off x="13131800" y="1079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C4F1D5CB-2016-483F-BC2E-1D0796F7FAF7}"/>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2261A19F-62F4-4F19-8033-DA3FE88D0E31}"/>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101C4B41-1727-4A90-886B-BE1DC5A51AB1}"/>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D828062C-EBDB-49DB-B576-9037FE420D1E}"/>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3A7B7895-152D-412B-8570-0155F947DC2E}"/>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29F98B33-0A17-4152-9100-05DD50249C2A}"/>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F8CCD680-69BE-4DB7-9866-AF3F64D9AD65}"/>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7AC5AC7D-CD58-4DE8-86CF-5C4F7C93173F}"/>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A3D14826-391E-4616-A928-BD36DE48F6C8}"/>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CC84F308-8638-4EB8-9C96-C065BD531C12}"/>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9178116F-40EA-4C5B-88A7-4369896C7729}"/>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C159C478-581C-4777-90BF-9B3B2AFE930C}"/>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87C1D16B-7B50-45DF-9671-FDC556E2B611}"/>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元利償還金の額は前年度に比べ</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増加したが、交付税の基準財政需要額に算入される元利償還金が多いため、前年度</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の減少</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従前に引き続き類似団体平均、千葉県平均、全国平均のいずれをも下回る状況であった。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新規発行</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額の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抑制に努め</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実質公債費比率の抑制を図る。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493BA2B6-B180-4CCF-BAEE-E4EAC8EE6FF2}"/>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BCDF6DEA-B8A8-4652-B37F-FAE5662B7393}"/>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8B34E5E0-5717-485C-9E5B-CF68E5050391}"/>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699F4DC8-4F4E-4D92-A4BC-00868FAB0D52}"/>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563CABBA-C40B-4BB1-96E3-B4879D38F344}"/>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1C6C1AB3-E902-43C0-B4ED-4531502F38B8}"/>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15A6C18-2BDC-4EBD-B062-98AE7263DB09}"/>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1C4413BF-44C7-419A-BB89-B480460D4C44}"/>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CB301398-3218-4C83-86BA-C3A900A89E64}"/>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E53B3888-0358-4D20-9455-C2C5D28E04FB}"/>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a:extLst>
            <a:ext uri="{FF2B5EF4-FFF2-40B4-BE49-F238E27FC236}">
              <a16:creationId xmlns:a16="http://schemas.microsoft.com/office/drawing/2014/main" id="{878088ED-EE64-4656-8833-506B3FD0FC78}"/>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73F374E8-BDAE-452C-8E1D-68932931E185}"/>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8925025A-98D0-47DB-AE61-F33A973B21B3}"/>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6" name="直線コネクタ 375">
          <a:extLst>
            <a:ext uri="{FF2B5EF4-FFF2-40B4-BE49-F238E27FC236}">
              <a16:creationId xmlns:a16="http://schemas.microsoft.com/office/drawing/2014/main" id="{1154AF2F-071D-4C95-84E8-3CDE036AB29E}"/>
            </a:ext>
          </a:extLst>
        </xdr:cNvPr>
        <xdr:cNvCxnSpPr/>
      </xdr:nvCxnSpPr>
      <xdr:spPr>
        <a:xfrm flipV="1">
          <a:off x="17018000" y="6193536"/>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7" name="公債費負担の状況最小値テキスト">
          <a:extLst>
            <a:ext uri="{FF2B5EF4-FFF2-40B4-BE49-F238E27FC236}">
              <a16:creationId xmlns:a16="http://schemas.microsoft.com/office/drawing/2014/main" id="{6577EF98-FD83-471D-936E-0FFC97E7B744}"/>
            </a:ext>
          </a:extLst>
        </xdr:cNvPr>
        <xdr:cNvSpPr txBox="1"/>
      </xdr:nvSpPr>
      <xdr:spPr>
        <a:xfrm>
          <a:off x="17106900" y="76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8" name="直線コネクタ 377">
          <a:extLst>
            <a:ext uri="{FF2B5EF4-FFF2-40B4-BE49-F238E27FC236}">
              <a16:creationId xmlns:a16="http://schemas.microsoft.com/office/drawing/2014/main" id="{49AE4383-C7D4-438A-AA3F-18B6DD7BB349}"/>
            </a:ext>
          </a:extLst>
        </xdr:cNvPr>
        <xdr:cNvCxnSpPr/>
      </xdr:nvCxnSpPr>
      <xdr:spPr>
        <a:xfrm>
          <a:off x="16929100" y="77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79" name="公債費負担の状況最大値テキスト">
          <a:extLst>
            <a:ext uri="{FF2B5EF4-FFF2-40B4-BE49-F238E27FC236}">
              <a16:creationId xmlns:a16="http://schemas.microsoft.com/office/drawing/2014/main" id="{CD9DDE59-5901-47CB-BFC6-0A881BEAAE67}"/>
            </a:ext>
          </a:extLst>
        </xdr:cNvPr>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0" name="直線コネクタ 379">
          <a:extLst>
            <a:ext uri="{FF2B5EF4-FFF2-40B4-BE49-F238E27FC236}">
              <a16:creationId xmlns:a16="http://schemas.microsoft.com/office/drawing/2014/main" id="{4F2C7868-FF65-45DE-B428-E772C3530E28}"/>
            </a:ext>
          </a:extLst>
        </xdr:cNvPr>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112776</xdr:rowOff>
    </xdr:from>
    <xdr:to>
      <xdr:col>81</xdr:col>
      <xdr:colOff>44450</xdr:colOff>
      <xdr:row>38</xdr:row>
      <xdr:rowOff>141732</xdr:rowOff>
    </xdr:to>
    <xdr:cxnSp macro="">
      <xdr:nvCxnSpPr>
        <xdr:cNvPr id="381" name="直線コネクタ 380">
          <a:extLst>
            <a:ext uri="{FF2B5EF4-FFF2-40B4-BE49-F238E27FC236}">
              <a16:creationId xmlns:a16="http://schemas.microsoft.com/office/drawing/2014/main" id="{898FE076-A514-4710-87C0-FDB8F41CFFE9}"/>
            </a:ext>
          </a:extLst>
        </xdr:cNvPr>
        <xdr:cNvCxnSpPr/>
      </xdr:nvCxnSpPr>
      <xdr:spPr>
        <a:xfrm flipV="1">
          <a:off x="16179800" y="662787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82" name="公債費負担の状況平均値テキスト">
          <a:extLst>
            <a:ext uri="{FF2B5EF4-FFF2-40B4-BE49-F238E27FC236}">
              <a16:creationId xmlns:a16="http://schemas.microsoft.com/office/drawing/2014/main" id="{A352A0DF-F9DC-4F55-97A3-0586F5ABFE7B}"/>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3" name="フローチャート: 判断 382">
          <a:extLst>
            <a:ext uri="{FF2B5EF4-FFF2-40B4-BE49-F238E27FC236}">
              <a16:creationId xmlns:a16="http://schemas.microsoft.com/office/drawing/2014/main" id="{7DAB3D81-900A-4A04-8DB4-47E3104A1BF6}"/>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141732</xdr:rowOff>
    </xdr:from>
    <xdr:to>
      <xdr:col>77</xdr:col>
      <xdr:colOff>44450</xdr:colOff>
      <xdr:row>39</xdr:row>
      <xdr:rowOff>18542</xdr:rowOff>
    </xdr:to>
    <xdr:cxnSp macro="">
      <xdr:nvCxnSpPr>
        <xdr:cNvPr id="384" name="直線コネクタ 383">
          <a:extLst>
            <a:ext uri="{FF2B5EF4-FFF2-40B4-BE49-F238E27FC236}">
              <a16:creationId xmlns:a16="http://schemas.microsoft.com/office/drawing/2014/main" id="{110B4954-C584-468E-A749-A1ADE7C84158}"/>
            </a:ext>
          </a:extLst>
        </xdr:cNvPr>
        <xdr:cNvCxnSpPr/>
      </xdr:nvCxnSpPr>
      <xdr:spPr>
        <a:xfrm flipV="1">
          <a:off x="15290800" y="665683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a:extLst>
            <a:ext uri="{FF2B5EF4-FFF2-40B4-BE49-F238E27FC236}">
              <a16:creationId xmlns:a16="http://schemas.microsoft.com/office/drawing/2014/main" id="{26EB256A-F906-4B73-9677-8CE7F886B7A1}"/>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6" name="テキスト ボックス 385">
          <a:extLst>
            <a:ext uri="{FF2B5EF4-FFF2-40B4-BE49-F238E27FC236}">
              <a16:creationId xmlns:a16="http://schemas.microsoft.com/office/drawing/2014/main" id="{D5A3D0FC-8BA1-44E5-A001-58743004887A}"/>
            </a:ext>
          </a:extLst>
        </xdr:cNvPr>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18542</xdr:rowOff>
    </xdr:from>
    <xdr:to>
      <xdr:col>72</xdr:col>
      <xdr:colOff>203200</xdr:colOff>
      <xdr:row>39</xdr:row>
      <xdr:rowOff>47498</xdr:rowOff>
    </xdr:to>
    <xdr:cxnSp macro="">
      <xdr:nvCxnSpPr>
        <xdr:cNvPr id="387" name="直線コネクタ 386">
          <a:extLst>
            <a:ext uri="{FF2B5EF4-FFF2-40B4-BE49-F238E27FC236}">
              <a16:creationId xmlns:a16="http://schemas.microsoft.com/office/drawing/2014/main" id="{F529088B-80BC-42AC-8A23-34F88B212159}"/>
            </a:ext>
          </a:extLst>
        </xdr:cNvPr>
        <xdr:cNvCxnSpPr/>
      </xdr:nvCxnSpPr>
      <xdr:spPr>
        <a:xfrm flipV="1">
          <a:off x="14401800" y="67050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8" name="フローチャート: 判断 387">
          <a:extLst>
            <a:ext uri="{FF2B5EF4-FFF2-40B4-BE49-F238E27FC236}">
              <a16:creationId xmlns:a16="http://schemas.microsoft.com/office/drawing/2014/main" id="{12EB23F7-5197-436C-89E6-9E310B58AA05}"/>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89" name="テキスト ボックス 388">
          <a:extLst>
            <a:ext uri="{FF2B5EF4-FFF2-40B4-BE49-F238E27FC236}">
              <a16:creationId xmlns:a16="http://schemas.microsoft.com/office/drawing/2014/main" id="{68D8C6D5-4FFE-4521-907B-253B04B621B4}"/>
            </a:ext>
          </a:extLst>
        </xdr:cNvPr>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47498</xdr:rowOff>
    </xdr:from>
    <xdr:to>
      <xdr:col>68</xdr:col>
      <xdr:colOff>152400</xdr:colOff>
      <xdr:row>39</xdr:row>
      <xdr:rowOff>76454</xdr:rowOff>
    </xdr:to>
    <xdr:cxnSp macro="">
      <xdr:nvCxnSpPr>
        <xdr:cNvPr id="390" name="直線コネクタ 389">
          <a:extLst>
            <a:ext uri="{FF2B5EF4-FFF2-40B4-BE49-F238E27FC236}">
              <a16:creationId xmlns:a16="http://schemas.microsoft.com/office/drawing/2014/main" id="{6302C4C7-91F1-42E6-88C9-B7DD3940D742}"/>
            </a:ext>
          </a:extLst>
        </xdr:cNvPr>
        <xdr:cNvCxnSpPr/>
      </xdr:nvCxnSpPr>
      <xdr:spPr>
        <a:xfrm flipV="1">
          <a:off x="13512800" y="67340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1" name="フローチャート: 判断 390">
          <a:extLst>
            <a:ext uri="{FF2B5EF4-FFF2-40B4-BE49-F238E27FC236}">
              <a16:creationId xmlns:a16="http://schemas.microsoft.com/office/drawing/2014/main" id="{195B6847-48BD-4FCD-8ACF-B8E08F63E23A}"/>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2" name="テキスト ボックス 391">
          <a:extLst>
            <a:ext uri="{FF2B5EF4-FFF2-40B4-BE49-F238E27FC236}">
              <a16:creationId xmlns:a16="http://schemas.microsoft.com/office/drawing/2014/main" id="{C56B8E7F-D6E9-4F9B-B4C3-700F70B109D4}"/>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a:extLst>
            <a:ext uri="{FF2B5EF4-FFF2-40B4-BE49-F238E27FC236}">
              <a16:creationId xmlns:a16="http://schemas.microsoft.com/office/drawing/2014/main" id="{496986C9-8F30-4F7D-ABF7-E5A25D5279DA}"/>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4" name="テキスト ボックス 393">
          <a:extLst>
            <a:ext uri="{FF2B5EF4-FFF2-40B4-BE49-F238E27FC236}">
              <a16:creationId xmlns:a16="http://schemas.microsoft.com/office/drawing/2014/main" id="{10FF3EFD-976E-4579-A0F2-DF3F6E0E63EA}"/>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444F43A2-D68B-463D-87C9-415AB0ADC2EE}"/>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82A0F653-3BD0-48DC-B004-6D3BD47F4066}"/>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A8521BE7-EE38-4201-AA3B-78E22B10EAC9}"/>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3519C126-B3B1-4681-A2E2-0150A936668F}"/>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821973B-3716-4A3F-9E81-B6A5EED033B4}"/>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61976</xdr:rowOff>
    </xdr:from>
    <xdr:to>
      <xdr:col>81</xdr:col>
      <xdr:colOff>95250</xdr:colOff>
      <xdr:row>38</xdr:row>
      <xdr:rowOff>163576</xdr:rowOff>
    </xdr:to>
    <xdr:sp macro="" textlink="">
      <xdr:nvSpPr>
        <xdr:cNvPr id="400" name="楕円 399">
          <a:extLst>
            <a:ext uri="{FF2B5EF4-FFF2-40B4-BE49-F238E27FC236}">
              <a16:creationId xmlns:a16="http://schemas.microsoft.com/office/drawing/2014/main" id="{B1FCD69C-FE22-46A4-98EB-0B7E0A150120}"/>
            </a:ext>
          </a:extLst>
        </xdr:cNvPr>
        <xdr:cNvSpPr/>
      </xdr:nvSpPr>
      <xdr:spPr>
        <a:xfrm>
          <a:off x="169672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78503</xdr:rowOff>
    </xdr:from>
    <xdr:ext cx="762000" cy="259045"/>
    <xdr:sp macro="" textlink="">
      <xdr:nvSpPr>
        <xdr:cNvPr id="401" name="公債費負担の状況該当値テキスト">
          <a:extLst>
            <a:ext uri="{FF2B5EF4-FFF2-40B4-BE49-F238E27FC236}">
              <a16:creationId xmlns:a16="http://schemas.microsoft.com/office/drawing/2014/main" id="{1AAC3B26-FD1F-459F-A708-212942F46830}"/>
            </a:ext>
          </a:extLst>
        </xdr:cNvPr>
        <xdr:cNvSpPr txBox="1"/>
      </xdr:nvSpPr>
      <xdr:spPr>
        <a:xfrm>
          <a:off x="17106900" y="642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90932</xdr:rowOff>
    </xdr:from>
    <xdr:to>
      <xdr:col>77</xdr:col>
      <xdr:colOff>95250</xdr:colOff>
      <xdr:row>39</xdr:row>
      <xdr:rowOff>21082</xdr:rowOff>
    </xdr:to>
    <xdr:sp macro="" textlink="">
      <xdr:nvSpPr>
        <xdr:cNvPr id="402" name="楕円 401">
          <a:extLst>
            <a:ext uri="{FF2B5EF4-FFF2-40B4-BE49-F238E27FC236}">
              <a16:creationId xmlns:a16="http://schemas.microsoft.com/office/drawing/2014/main" id="{3ABA3BCE-6747-4D27-A97D-20731F210E0A}"/>
            </a:ext>
          </a:extLst>
        </xdr:cNvPr>
        <xdr:cNvSpPr/>
      </xdr:nvSpPr>
      <xdr:spPr>
        <a:xfrm>
          <a:off x="161290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31259</xdr:rowOff>
    </xdr:from>
    <xdr:ext cx="736600" cy="259045"/>
    <xdr:sp macro="" textlink="">
      <xdr:nvSpPr>
        <xdr:cNvPr id="403" name="テキスト ボックス 402">
          <a:extLst>
            <a:ext uri="{FF2B5EF4-FFF2-40B4-BE49-F238E27FC236}">
              <a16:creationId xmlns:a16="http://schemas.microsoft.com/office/drawing/2014/main" id="{70A0A2FA-F0A1-40B5-AE60-7DEECA5B4CE7}"/>
            </a:ext>
          </a:extLst>
        </xdr:cNvPr>
        <xdr:cNvSpPr txBox="1"/>
      </xdr:nvSpPr>
      <xdr:spPr>
        <a:xfrm>
          <a:off x="15798800" y="6374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139192</xdr:rowOff>
    </xdr:from>
    <xdr:to>
      <xdr:col>73</xdr:col>
      <xdr:colOff>44450</xdr:colOff>
      <xdr:row>39</xdr:row>
      <xdr:rowOff>69342</xdr:rowOff>
    </xdr:to>
    <xdr:sp macro="" textlink="">
      <xdr:nvSpPr>
        <xdr:cNvPr id="404" name="楕円 403">
          <a:extLst>
            <a:ext uri="{FF2B5EF4-FFF2-40B4-BE49-F238E27FC236}">
              <a16:creationId xmlns:a16="http://schemas.microsoft.com/office/drawing/2014/main" id="{F033509F-C801-4862-B85E-3D0518C21855}"/>
            </a:ext>
          </a:extLst>
        </xdr:cNvPr>
        <xdr:cNvSpPr/>
      </xdr:nvSpPr>
      <xdr:spPr>
        <a:xfrm>
          <a:off x="15240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79519</xdr:rowOff>
    </xdr:from>
    <xdr:ext cx="762000" cy="259045"/>
    <xdr:sp macro="" textlink="">
      <xdr:nvSpPr>
        <xdr:cNvPr id="405" name="テキスト ボックス 404">
          <a:extLst>
            <a:ext uri="{FF2B5EF4-FFF2-40B4-BE49-F238E27FC236}">
              <a16:creationId xmlns:a16="http://schemas.microsoft.com/office/drawing/2014/main" id="{6AFF6250-BC7D-40DE-9D0C-2843DDE53823}"/>
            </a:ext>
          </a:extLst>
        </xdr:cNvPr>
        <xdr:cNvSpPr txBox="1"/>
      </xdr:nvSpPr>
      <xdr:spPr>
        <a:xfrm>
          <a:off x="14909800" y="642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168148</xdr:rowOff>
    </xdr:from>
    <xdr:to>
      <xdr:col>68</xdr:col>
      <xdr:colOff>203200</xdr:colOff>
      <xdr:row>39</xdr:row>
      <xdr:rowOff>98298</xdr:rowOff>
    </xdr:to>
    <xdr:sp macro="" textlink="">
      <xdr:nvSpPr>
        <xdr:cNvPr id="406" name="楕円 405">
          <a:extLst>
            <a:ext uri="{FF2B5EF4-FFF2-40B4-BE49-F238E27FC236}">
              <a16:creationId xmlns:a16="http://schemas.microsoft.com/office/drawing/2014/main" id="{A8605BC6-1798-4764-8011-0CEE76B1E688}"/>
            </a:ext>
          </a:extLst>
        </xdr:cNvPr>
        <xdr:cNvSpPr/>
      </xdr:nvSpPr>
      <xdr:spPr>
        <a:xfrm>
          <a:off x="14351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108475</xdr:rowOff>
    </xdr:from>
    <xdr:ext cx="762000" cy="259045"/>
    <xdr:sp macro="" textlink="">
      <xdr:nvSpPr>
        <xdr:cNvPr id="407" name="テキスト ボックス 406">
          <a:extLst>
            <a:ext uri="{FF2B5EF4-FFF2-40B4-BE49-F238E27FC236}">
              <a16:creationId xmlns:a16="http://schemas.microsoft.com/office/drawing/2014/main" id="{FD10A82B-8372-4CEF-AC45-58D7B819E985}"/>
            </a:ext>
          </a:extLst>
        </xdr:cNvPr>
        <xdr:cNvSpPr txBox="1"/>
      </xdr:nvSpPr>
      <xdr:spPr>
        <a:xfrm>
          <a:off x="14020800" y="64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25654</xdr:rowOff>
    </xdr:from>
    <xdr:to>
      <xdr:col>64</xdr:col>
      <xdr:colOff>152400</xdr:colOff>
      <xdr:row>39</xdr:row>
      <xdr:rowOff>127254</xdr:rowOff>
    </xdr:to>
    <xdr:sp macro="" textlink="">
      <xdr:nvSpPr>
        <xdr:cNvPr id="408" name="楕円 407">
          <a:extLst>
            <a:ext uri="{FF2B5EF4-FFF2-40B4-BE49-F238E27FC236}">
              <a16:creationId xmlns:a16="http://schemas.microsoft.com/office/drawing/2014/main" id="{9022B911-2F5E-4FF7-81A5-422F8F4162A1}"/>
            </a:ext>
          </a:extLst>
        </xdr:cNvPr>
        <xdr:cNvSpPr/>
      </xdr:nvSpPr>
      <xdr:spPr>
        <a:xfrm>
          <a:off x="13462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137431</xdr:rowOff>
    </xdr:from>
    <xdr:ext cx="762000" cy="259045"/>
    <xdr:sp macro="" textlink="">
      <xdr:nvSpPr>
        <xdr:cNvPr id="409" name="テキスト ボックス 408">
          <a:extLst>
            <a:ext uri="{FF2B5EF4-FFF2-40B4-BE49-F238E27FC236}">
              <a16:creationId xmlns:a16="http://schemas.microsoft.com/office/drawing/2014/main" id="{63615A3B-696E-426A-9105-C1AB7E45F8EA}"/>
            </a:ext>
          </a:extLst>
        </xdr:cNvPr>
        <xdr:cNvSpPr txBox="1"/>
      </xdr:nvSpPr>
      <xdr:spPr>
        <a:xfrm>
          <a:off x="1313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6328F646-D068-4C6E-BB2A-67EB5C51B9D3}"/>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46F26C47-EFC5-485C-B6AC-F4779A4BD33F}"/>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AE62F5B1-6E33-4EB7-8629-95087CE2C2C3}"/>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E4CB3070-B342-4DCA-B098-FAAA9FA87B29}"/>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B279FCD4-736E-470E-8F09-A0A46F2FA547}"/>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F9F0B3B2-4FD7-4EEA-91F8-0FE1D9E19C5B}"/>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84E61CB3-2A5A-4F62-A42A-2432925BFECB}"/>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F104ED63-40A0-495F-B4B6-DDA0E0783727}"/>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30525BDB-0BBB-474F-987B-B3E507646135}"/>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A4674C7-C2FB-4624-B407-8F06772E1671}"/>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7082158B-5251-4862-B702-DC49EE0EA889}"/>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340DE49F-8D85-4FE6-9069-8EDB07D75B31}"/>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8E106F5E-0DA3-49A0-9CCD-35F51777DB42}"/>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同様に</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、将来負担がなく類似団体平均を引き続き上回る状況である。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地方債の新規発行額を</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元利償還金</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以下に抑えていることに加え、充当可能基金の残高があまり減少していないためことが要因である。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今後も公債費等義務的経費の削減を中心に行財政改革を進めるとともに、適切な基金への積立を行うことで財政の健全化に努める。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7007DF8A-5240-4BB2-B043-3B140B7B55C1}"/>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903DEF37-54BF-4136-AC83-6F32208855F4}"/>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D3E7569C-E715-48E2-B964-F8EB4CA1FEA4}"/>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11300138-7A34-47DF-8E18-6073BE0946BF}"/>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40FA8B96-5958-4D6C-AA76-E67B3F388859}"/>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37B0A15D-B9D3-4ED3-A8A3-2C218548E048}"/>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6CC87F04-9413-4B9C-8B1C-AF99C8B7C50A}"/>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EC668D68-CFF6-4276-95C5-24CCD91A60C7}"/>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4B615670-02FF-4BA0-AD04-376117FA59B2}"/>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90F9CA5E-FFCC-499F-9937-F84CCCDFE72F}"/>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CF7C1327-48F7-46C1-B30B-5C5891ECA201}"/>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79D4520F-E72A-479F-B572-A6E0AB35654F}"/>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DDBDD732-3CA6-4796-A46E-7DE951487C6D}"/>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147D7A81-BA6B-4CCA-BA5E-70F767DD141C}"/>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F0BE5078-1381-42B6-BEB4-12CF60EBCE92}"/>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38" name="直線コネクタ 437">
          <a:extLst>
            <a:ext uri="{FF2B5EF4-FFF2-40B4-BE49-F238E27FC236}">
              <a16:creationId xmlns:a16="http://schemas.microsoft.com/office/drawing/2014/main" id="{433410B8-A9F9-4480-BFE5-D990F39A0328}"/>
            </a:ext>
          </a:extLst>
        </xdr:cNvPr>
        <xdr:cNvCxnSpPr/>
      </xdr:nvCxnSpPr>
      <xdr:spPr>
        <a:xfrm flipV="1">
          <a:off x="17018000" y="2370667"/>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a:extLst>
            <a:ext uri="{FF2B5EF4-FFF2-40B4-BE49-F238E27FC236}">
              <a16:creationId xmlns:a16="http://schemas.microsoft.com/office/drawing/2014/main" id="{5B4349B0-F487-49A0-9959-36203BAB868E}"/>
            </a:ext>
          </a:extLst>
        </xdr:cNvPr>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a:extLst>
            <a:ext uri="{FF2B5EF4-FFF2-40B4-BE49-F238E27FC236}">
              <a16:creationId xmlns:a16="http://schemas.microsoft.com/office/drawing/2014/main" id="{C4BDBEAA-C981-4CD2-B000-1D5EB7F7546E}"/>
            </a:ext>
          </a:extLst>
        </xdr:cNvPr>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60885DF0-B509-4544-A522-990F9AC8C132}"/>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AFA9B4DA-D7EF-4517-B6F2-BC25FF5FF938}"/>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37394</xdr:rowOff>
    </xdr:from>
    <xdr:to>
      <xdr:col>72</xdr:col>
      <xdr:colOff>203200</xdr:colOff>
      <xdr:row>14</xdr:row>
      <xdr:rowOff>62865</xdr:rowOff>
    </xdr:to>
    <xdr:cxnSp macro="">
      <xdr:nvCxnSpPr>
        <xdr:cNvPr id="443" name="直線コネクタ 442">
          <a:extLst>
            <a:ext uri="{FF2B5EF4-FFF2-40B4-BE49-F238E27FC236}">
              <a16:creationId xmlns:a16="http://schemas.microsoft.com/office/drawing/2014/main" id="{242ED0AF-ABF0-4D11-A13B-F824685A40B5}"/>
            </a:ext>
          </a:extLst>
        </xdr:cNvPr>
        <xdr:cNvCxnSpPr/>
      </xdr:nvCxnSpPr>
      <xdr:spPr>
        <a:xfrm>
          <a:off x="14401800" y="2437694"/>
          <a:ext cx="889000" cy="2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4" name="将来負担の状況平均値テキスト">
          <a:extLst>
            <a:ext uri="{FF2B5EF4-FFF2-40B4-BE49-F238E27FC236}">
              <a16:creationId xmlns:a16="http://schemas.microsoft.com/office/drawing/2014/main" id="{C5D54A6B-2EFD-410A-AFAF-B8CA67C63281}"/>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EDE348EC-CB40-4864-BBF2-1F5501BE79D3}"/>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37394</xdr:rowOff>
    </xdr:from>
    <xdr:to>
      <xdr:col>68</xdr:col>
      <xdr:colOff>152400</xdr:colOff>
      <xdr:row>15</xdr:row>
      <xdr:rowOff>85796</xdr:rowOff>
    </xdr:to>
    <xdr:cxnSp macro="">
      <xdr:nvCxnSpPr>
        <xdr:cNvPr id="446" name="直線コネクタ 445">
          <a:extLst>
            <a:ext uri="{FF2B5EF4-FFF2-40B4-BE49-F238E27FC236}">
              <a16:creationId xmlns:a16="http://schemas.microsoft.com/office/drawing/2014/main" id="{FFC27F29-2123-4A6C-8524-C14F03EB4BAD}"/>
            </a:ext>
          </a:extLst>
        </xdr:cNvPr>
        <xdr:cNvCxnSpPr/>
      </xdr:nvCxnSpPr>
      <xdr:spPr>
        <a:xfrm flipV="1">
          <a:off x="13512800" y="2437694"/>
          <a:ext cx="889000" cy="21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483F5905-B352-426B-971A-0C44C8487F08}"/>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45C204A9-4B9E-4819-B75C-05E776C0EC59}"/>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136596</xdr:rowOff>
    </xdr:from>
    <xdr:to>
      <xdr:col>73</xdr:col>
      <xdr:colOff>44450</xdr:colOff>
      <xdr:row>14</xdr:row>
      <xdr:rowOff>66746</xdr:rowOff>
    </xdr:to>
    <xdr:sp macro="" textlink="">
      <xdr:nvSpPr>
        <xdr:cNvPr id="449" name="フローチャート: 判断 448">
          <a:extLst>
            <a:ext uri="{FF2B5EF4-FFF2-40B4-BE49-F238E27FC236}">
              <a16:creationId xmlns:a16="http://schemas.microsoft.com/office/drawing/2014/main" id="{B0FD960D-3C7B-4DCC-91C1-688ECADBD2C9}"/>
            </a:ext>
          </a:extLst>
        </xdr:cNvPr>
        <xdr:cNvSpPr/>
      </xdr:nvSpPr>
      <xdr:spPr>
        <a:xfrm>
          <a:off x="15240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76923</xdr:rowOff>
    </xdr:from>
    <xdr:ext cx="762000" cy="259045"/>
    <xdr:sp macro="" textlink="">
      <xdr:nvSpPr>
        <xdr:cNvPr id="450" name="テキスト ボックス 449">
          <a:extLst>
            <a:ext uri="{FF2B5EF4-FFF2-40B4-BE49-F238E27FC236}">
              <a16:creationId xmlns:a16="http://schemas.microsoft.com/office/drawing/2014/main" id="{1712F109-D950-4436-A55B-D3DE17ABB94D}"/>
            </a:ext>
          </a:extLst>
        </xdr:cNvPr>
        <xdr:cNvSpPr txBox="1"/>
      </xdr:nvSpPr>
      <xdr:spPr>
        <a:xfrm>
          <a:off x="14909800" y="21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131233</xdr:rowOff>
    </xdr:from>
    <xdr:to>
      <xdr:col>68</xdr:col>
      <xdr:colOff>203200</xdr:colOff>
      <xdr:row>14</xdr:row>
      <xdr:rowOff>61383</xdr:rowOff>
    </xdr:to>
    <xdr:sp macro="" textlink="">
      <xdr:nvSpPr>
        <xdr:cNvPr id="451" name="フローチャート: 判断 450">
          <a:extLst>
            <a:ext uri="{FF2B5EF4-FFF2-40B4-BE49-F238E27FC236}">
              <a16:creationId xmlns:a16="http://schemas.microsoft.com/office/drawing/2014/main" id="{26F70EF9-A0DB-4E98-AFC0-0DAB25BB1D2B}"/>
            </a:ext>
          </a:extLst>
        </xdr:cNvPr>
        <xdr:cNvSpPr/>
      </xdr:nvSpPr>
      <xdr:spPr>
        <a:xfrm>
          <a:off x="14351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52" name="テキスト ボックス 451">
          <a:extLst>
            <a:ext uri="{FF2B5EF4-FFF2-40B4-BE49-F238E27FC236}">
              <a16:creationId xmlns:a16="http://schemas.microsoft.com/office/drawing/2014/main" id="{D5FC0D00-B801-476C-95E0-D942D3D43213}"/>
            </a:ext>
          </a:extLst>
        </xdr:cNvPr>
        <xdr:cNvSpPr txBox="1"/>
      </xdr:nvSpPr>
      <xdr:spPr>
        <a:xfrm>
          <a:off x="14020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21449</xdr:rowOff>
    </xdr:from>
    <xdr:to>
      <xdr:col>64</xdr:col>
      <xdr:colOff>152400</xdr:colOff>
      <xdr:row>14</xdr:row>
      <xdr:rowOff>123049</xdr:rowOff>
    </xdr:to>
    <xdr:sp macro="" textlink="">
      <xdr:nvSpPr>
        <xdr:cNvPr id="453" name="フローチャート: 判断 452">
          <a:extLst>
            <a:ext uri="{FF2B5EF4-FFF2-40B4-BE49-F238E27FC236}">
              <a16:creationId xmlns:a16="http://schemas.microsoft.com/office/drawing/2014/main" id="{A79FFAE6-2798-4708-80ED-3422E9151724}"/>
            </a:ext>
          </a:extLst>
        </xdr:cNvPr>
        <xdr:cNvSpPr/>
      </xdr:nvSpPr>
      <xdr:spPr>
        <a:xfrm>
          <a:off x="13462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133226</xdr:rowOff>
    </xdr:from>
    <xdr:ext cx="762000" cy="259045"/>
    <xdr:sp macro="" textlink="">
      <xdr:nvSpPr>
        <xdr:cNvPr id="454" name="テキスト ボックス 453">
          <a:extLst>
            <a:ext uri="{FF2B5EF4-FFF2-40B4-BE49-F238E27FC236}">
              <a16:creationId xmlns:a16="http://schemas.microsoft.com/office/drawing/2014/main" id="{F948889C-15A1-4AA7-9B85-87CED6A53D17}"/>
            </a:ext>
          </a:extLst>
        </xdr:cNvPr>
        <xdr:cNvSpPr txBox="1"/>
      </xdr:nvSpPr>
      <xdr:spPr>
        <a:xfrm>
          <a:off x="13131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8940AF45-806C-49AC-B0D8-819D7A2C05B4}"/>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7082B979-9268-42E9-9FBC-9BE7A0B1AB9D}"/>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87308789-B24C-4D57-965F-339FA7715D4A}"/>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66D2A7F-E493-4E1A-ABD6-3376193C1E82}"/>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E2065EFF-CB49-42F7-92B8-52CDA4A49095}"/>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12065</xdr:rowOff>
    </xdr:from>
    <xdr:to>
      <xdr:col>73</xdr:col>
      <xdr:colOff>44450</xdr:colOff>
      <xdr:row>14</xdr:row>
      <xdr:rowOff>113665</xdr:rowOff>
    </xdr:to>
    <xdr:sp macro="" textlink="">
      <xdr:nvSpPr>
        <xdr:cNvPr id="460" name="楕円 459">
          <a:extLst>
            <a:ext uri="{FF2B5EF4-FFF2-40B4-BE49-F238E27FC236}">
              <a16:creationId xmlns:a16="http://schemas.microsoft.com/office/drawing/2014/main" id="{E01F3E79-DCFF-4CF4-8DE3-BE631680FF8B}"/>
            </a:ext>
          </a:extLst>
        </xdr:cNvPr>
        <xdr:cNvSpPr/>
      </xdr:nvSpPr>
      <xdr:spPr>
        <a:xfrm>
          <a:off x="15240000" y="241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98442</xdr:rowOff>
    </xdr:from>
    <xdr:ext cx="762000" cy="259045"/>
    <xdr:sp macro="" textlink="">
      <xdr:nvSpPr>
        <xdr:cNvPr id="461" name="テキスト ボックス 460">
          <a:extLst>
            <a:ext uri="{FF2B5EF4-FFF2-40B4-BE49-F238E27FC236}">
              <a16:creationId xmlns:a16="http://schemas.microsoft.com/office/drawing/2014/main" id="{0B0D078D-8D88-4B58-8AB6-1FE3B4DB1DEE}"/>
            </a:ext>
          </a:extLst>
        </xdr:cNvPr>
        <xdr:cNvSpPr txBox="1"/>
      </xdr:nvSpPr>
      <xdr:spPr>
        <a:xfrm>
          <a:off x="14909800" y="2498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158044</xdr:rowOff>
    </xdr:from>
    <xdr:to>
      <xdr:col>68</xdr:col>
      <xdr:colOff>203200</xdr:colOff>
      <xdr:row>14</xdr:row>
      <xdr:rowOff>88194</xdr:rowOff>
    </xdr:to>
    <xdr:sp macro="" textlink="">
      <xdr:nvSpPr>
        <xdr:cNvPr id="462" name="楕円 461">
          <a:extLst>
            <a:ext uri="{FF2B5EF4-FFF2-40B4-BE49-F238E27FC236}">
              <a16:creationId xmlns:a16="http://schemas.microsoft.com/office/drawing/2014/main" id="{0F7C8DFD-AA7A-4F7A-8706-3B78C0805D6F}"/>
            </a:ext>
          </a:extLst>
        </xdr:cNvPr>
        <xdr:cNvSpPr/>
      </xdr:nvSpPr>
      <xdr:spPr>
        <a:xfrm>
          <a:off x="14351000" y="238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72971</xdr:rowOff>
    </xdr:from>
    <xdr:ext cx="762000" cy="259045"/>
    <xdr:sp macro="" textlink="">
      <xdr:nvSpPr>
        <xdr:cNvPr id="463" name="テキスト ボックス 462">
          <a:extLst>
            <a:ext uri="{FF2B5EF4-FFF2-40B4-BE49-F238E27FC236}">
              <a16:creationId xmlns:a16="http://schemas.microsoft.com/office/drawing/2014/main" id="{B109853F-DF8F-4EF5-AC39-DA2E125F1A84}"/>
            </a:ext>
          </a:extLst>
        </xdr:cNvPr>
        <xdr:cNvSpPr txBox="1"/>
      </xdr:nvSpPr>
      <xdr:spPr>
        <a:xfrm>
          <a:off x="14020800" y="247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34996</xdr:rowOff>
    </xdr:from>
    <xdr:to>
      <xdr:col>64</xdr:col>
      <xdr:colOff>152400</xdr:colOff>
      <xdr:row>15</xdr:row>
      <xdr:rowOff>136596</xdr:rowOff>
    </xdr:to>
    <xdr:sp macro="" textlink="">
      <xdr:nvSpPr>
        <xdr:cNvPr id="464" name="楕円 463">
          <a:extLst>
            <a:ext uri="{FF2B5EF4-FFF2-40B4-BE49-F238E27FC236}">
              <a16:creationId xmlns:a16="http://schemas.microsoft.com/office/drawing/2014/main" id="{EBF80F40-2088-43A2-9DA6-29963E87629C}"/>
            </a:ext>
          </a:extLst>
        </xdr:cNvPr>
        <xdr:cNvSpPr/>
      </xdr:nvSpPr>
      <xdr:spPr>
        <a:xfrm>
          <a:off x="13462000" y="26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121373</xdr:rowOff>
    </xdr:from>
    <xdr:ext cx="762000" cy="259045"/>
    <xdr:sp macro="" textlink="">
      <xdr:nvSpPr>
        <xdr:cNvPr id="465" name="テキスト ボックス 464">
          <a:extLst>
            <a:ext uri="{FF2B5EF4-FFF2-40B4-BE49-F238E27FC236}">
              <a16:creationId xmlns:a16="http://schemas.microsoft.com/office/drawing/2014/main" id="{6CEA8600-D4B7-4203-8954-65CC8BE7BE41}"/>
            </a:ext>
          </a:extLst>
        </xdr:cNvPr>
        <xdr:cNvSpPr txBox="1"/>
      </xdr:nvSpPr>
      <xdr:spPr>
        <a:xfrm>
          <a:off x="13131800" y="269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8,365
8,275
129.87
6,536,675
5,936,535
440,817
3,537,982
4,141,253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給与水準は国を下回っているものの、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町の面積が広く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職員数が多いことから人件費の経常収支比率が類似団体よりも</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経常収支比率の分母となる臨時財政対策債の額が大幅に減少し、経常一般財源が前年度と比較して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％減少したことも要因であるが、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正規職員の定員管理の適正化に引き続き努めるとともに、会計年度任用職員の任用や給与水準についても適正化を図り、外部委託等も活用して人件費の抑制に努める。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91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130810</xdr:rowOff>
    </xdr:from>
    <xdr:to>
      <xdr:col>24</xdr:col>
      <xdr:colOff>25400</xdr:colOff>
      <xdr:row>40</xdr:row>
      <xdr:rowOff>58420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8173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130810</xdr:rowOff>
    </xdr:from>
    <xdr:to>
      <xdr:col>19</xdr:col>
      <xdr:colOff>187325</xdr:colOff>
      <xdr:row>40</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8173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123190</xdr:rowOff>
    </xdr:from>
    <xdr:to>
      <xdr:col>15</xdr:col>
      <xdr:colOff>98425</xdr:colOff>
      <xdr:row>40</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8097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85090</xdr:rowOff>
    </xdr:from>
    <xdr:to>
      <xdr:col>11</xdr:col>
      <xdr:colOff>9525</xdr:colOff>
      <xdr:row>39</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71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161307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7620</xdr:rowOff>
    </xdr:from>
    <xdr:to>
      <xdr:col>24</xdr:col>
      <xdr:colOff>76200</xdr:colOff>
      <xdr:row>40</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151147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80010</xdr:rowOff>
    </xdr:from>
    <xdr:to>
      <xdr:col>20</xdr:col>
      <xdr:colOff>38100</xdr:colOff>
      <xdr:row>40</xdr:row>
      <xdr:rowOff>10160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166387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5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106680</xdr:rowOff>
    </xdr:from>
    <xdr:to>
      <xdr:col>15</xdr:col>
      <xdr:colOff>149225</xdr:colOff>
      <xdr:row>41</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21607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72390</xdr:rowOff>
    </xdr:from>
    <xdr:to>
      <xdr:col>11</xdr:col>
      <xdr:colOff>60325</xdr:colOff>
      <xdr:row>40</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158767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34290</xdr:rowOff>
    </xdr:from>
    <xdr:to>
      <xdr:col>6</xdr:col>
      <xdr:colOff>171450</xdr:colOff>
      <xdr:row>39</xdr:row>
      <xdr:rowOff>135890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120667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物件費は前年度と比べ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ったが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、類似団体平均、千葉県平均及び全国平均のいずれも下回っ</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経常収支比率の分母となる臨時財政対策債の額が大幅に減少し、経常一般財源が前年度と比較して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％減少したことも要因であるが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物価高騰による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水光熱費や労務費の上昇があったためである。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21844</xdr:rowOff>
    </xdr:from>
    <xdr:to>
      <xdr:col>82</xdr:col>
      <xdr:colOff>107950</xdr:colOff>
      <xdr:row>16</xdr:row>
      <xdr:rowOff>99568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76504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21844</xdr:rowOff>
    </xdr:from>
    <xdr:to>
      <xdr:col>78</xdr:col>
      <xdr:colOff>69850</xdr:colOff>
      <xdr:row>16</xdr:row>
      <xdr:rowOff>44704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7650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271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44704</xdr:rowOff>
    </xdr:from>
    <xdr:to>
      <xdr:col>73</xdr:col>
      <xdr:colOff>180975</xdr:colOff>
      <xdr:row>16</xdr:row>
      <xdr:rowOff>117856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7879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36847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117856</xdr:rowOff>
    </xdr:from>
    <xdr:to>
      <xdr:col>69</xdr:col>
      <xdr:colOff>92075</xdr:colOff>
      <xdr:row>16</xdr:row>
      <xdr:rowOff>117856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861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48768</xdr:rowOff>
    </xdr:from>
    <xdr:to>
      <xdr:col>82</xdr:col>
      <xdr:colOff>158750</xdr:colOff>
      <xdr:row>16</xdr:row>
      <xdr:rowOff>150368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65295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3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142494</xdr:rowOff>
    </xdr:from>
    <xdr:to>
      <xdr:col>78</xdr:col>
      <xdr:colOff>120650</xdr:colOff>
      <xdr:row>16</xdr:row>
      <xdr:rowOff>72644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82821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483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165354</xdr:rowOff>
    </xdr:from>
    <xdr:to>
      <xdr:col>74</xdr:col>
      <xdr:colOff>31750</xdr:colOff>
      <xdr:row>16</xdr:row>
      <xdr:rowOff>95504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105681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67056</xdr:rowOff>
    </xdr:from>
    <xdr:to>
      <xdr:col>69</xdr:col>
      <xdr:colOff>142875</xdr:colOff>
      <xdr:row>16</xdr:row>
      <xdr:rowOff>168656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7383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67056</xdr:rowOff>
    </xdr:from>
    <xdr:to>
      <xdr:col>65</xdr:col>
      <xdr:colOff>53975</xdr:colOff>
      <xdr:row>16</xdr:row>
      <xdr:rowOff>168656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7383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扶助費に係る経常収支比率は類似団体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同じ</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結果となっており、千葉県平均や全国平均に比べると低い水準である。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新型コロナウイルス感染症による影響も落ち着いてきたため、障害者福祉サービス等の利用が若干ではあるが増加したことや、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経常収支比率の分母となる臨時財政対策債の額が大幅に減少し、経常一般財源が前年度と比較して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％減少したことも要因である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4805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56</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4805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31750</xdr:rowOff>
    </xdr:from>
    <xdr:to>
      <xdr:col>15</xdr:col>
      <xdr:colOff>98425</xdr:colOff>
      <xdr:row>57</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6329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8044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152400</xdr:rowOff>
    </xdr:from>
    <xdr:to>
      <xdr:col>15</xdr:col>
      <xdr:colOff>149225</xdr:colOff>
      <xdr:row>56</xdr:row>
      <xdr:rowOff>82550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76200</xdr:rowOff>
    </xdr:from>
    <xdr:to>
      <xdr:col>11</xdr:col>
      <xdr:colOff>60325</xdr:colOff>
      <xdr:row>58</xdr:row>
      <xdr:rowOff>6350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その他に係る経常収支比率は前年度に比べ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、類似団体平均、千葉県平均及び全国平均のいずれをも下回っている。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経常収支比率の分母となる臨時財政対策債の額が大幅に減少し、経常一般財源が前年度と比較して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％減少したことも要因である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従前より低水準を維持できており、今後も現状を維持できるよう比率抑制に努める。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55</xdr:row>
      <xdr:rowOff>100330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4996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151147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55</xdr:row>
      <xdr:rowOff>146050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55897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5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146050</xdr:rowOff>
    </xdr:from>
    <xdr:to>
      <xdr:col>73</xdr:col>
      <xdr:colOff>180975</xdr:colOff>
      <xdr:row>56</xdr:row>
      <xdr:rowOff>27940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5758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xdr:rowOff>
    </xdr:from>
    <xdr:to>
      <xdr:col>69</xdr:col>
      <xdr:colOff>92075</xdr:colOff>
      <xdr:row>56</xdr:row>
      <xdr:rowOff>27940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606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49530</xdr:rowOff>
    </xdr:from>
    <xdr:to>
      <xdr:col>82</xdr:col>
      <xdr:colOff>158750</xdr:colOff>
      <xdr:row>55</xdr:row>
      <xdr:rowOff>151130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66057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19050</xdr:rowOff>
    </xdr:from>
    <xdr:to>
      <xdr:col>78</xdr:col>
      <xdr:colOff>120650</xdr:colOff>
      <xdr:row>55</xdr:row>
      <xdr:rowOff>120650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130827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95250</xdr:rowOff>
    </xdr:from>
    <xdr:to>
      <xdr:col>74</xdr:col>
      <xdr:colOff>31750</xdr:colOff>
      <xdr:row>56</xdr:row>
      <xdr:rowOff>25400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148590</xdr:rowOff>
    </xdr:from>
    <xdr:to>
      <xdr:col>69</xdr:col>
      <xdr:colOff>142875</xdr:colOff>
      <xdr:row>56</xdr:row>
      <xdr:rowOff>78740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125730</xdr:rowOff>
    </xdr:from>
    <xdr:to>
      <xdr:col>65</xdr:col>
      <xdr:colOff>53975</xdr:colOff>
      <xdr:row>56</xdr:row>
      <xdr:rowOff>55880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66057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ポイント高く、千葉県平均や全国平均と比較すると高い水準にある。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第三セクターへの補助金や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病院組合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ごみ処理委託への負担金等が高い水準で推移している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ことことが要因である。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56134</xdr:rowOff>
    </xdr:from>
    <xdr:to>
      <xdr:col>82</xdr:col>
      <xdr:colOff>107950</xdr:colOff>
      <xdr:row>37</xdr:row>
      <xdr:rowOff>120142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39978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56134</xdr:rowOff>
    </xdr:from>
    <xdr:to>
      <xdr:col>78</xdr:col>
      <xdr:colOff>69850</xdr:colOff>
      <xdr:row>37</xdr:row>
      <xdr:rowOff>101854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3997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101854</xdr:rowOff>
    </xdr:from>
    <xdr:to>
      <xdr:col>73</xdr:col>
      <xdr:colOff>180975</xdr:colOff>
      <xdr:row>37</xdr:row>
      <xdr:rowOff>138430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4455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162831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138430</xdr:rowOff>
    </xdr:from>
    <xdr:to>
      <xdr:col>69</xdr:col>
      <xdr:colOff>92075</xdr:colOff>
      <xdr:row>37</xdr:row>
      <xdr:rowOff>147574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4820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149115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121683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69342</xdr:rowOff>
    </xdr:from>
    <xdr:to>
      <xdr:col>82</xdr:col>
      <xdr:colOff>158750</xdr:colOff>
      <xdr:row>37</xdr:row>
      <xdr:rowOff>170942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41419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5334</xdr:rowOff>
    </xdr:from>
    <xdr:to>
      <xdr:col>78</xdr:col>
      <xdr:colOff>120650</xdr:colOff>
      <xdr:row>37</xdr:row>
      <xdr:rowOff>106934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51054</xdr:rowOff>
    </xdr:from>
    <xdr:to>
      <xdr:col>74</xdr:col>
      <xdr:colOff>31750</xdr:colOff>
      <xdr:row>37</xdr:row>
      <xdr:rowOff>152654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87630</xdr:rowOff>
    </xdr:from>
    <xdr:to>
      <xdr:col>69</xdr:col>
      <xdr:colOff>142875</xdr:colOff>
      <xdr:row>38</xdr:row>
      <xdr:rowOff>17780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2557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96774</xdr:rowOff>
    </xdr:from>
    <xdr:to>
      <xdr:col>65</xdr:col>
      <xdr:colOff>53975</xdr:colOff>
      <xdr:row>38</xdr:row>
      <xdr:rowOff>26924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11701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公債費に係る経常収支比率は前年度に比べ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類似団体平均、千葉県平均及び全国平均のいずれをも下回ってい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るが、災害復旧事業及び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過疎対策事業に係る償還が始まるため公債費の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事業の緊急性・必要性を勘案し、今後も地方債の新規発行を控え比率上昇の抑制に努める。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100330</xdr:rowOff>
    </xdr:from>
    <xdr:to>
      <xdr:col>24</xdr:col>
      <xdr:colOff>25400</xdr:colOff>
      <xdr:row>75</xdr:row>
      <xdr:rowOff>123190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9590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100330</xdr:rowOff>
    </xdr:from>
    <xdr:to>
      <xdr:col>19</xdr:col>
      <xdr:colOff>187325</xdr:colOff>
      <xdr:row>75</xdr:row>
      <xdr:rowOff>161289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9590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161289</xdr:rowOff>
    </xdr:from>
    <xdr:to>
      <xdr:col>15</xdr:col>
      <xdr:colOff>98425</xdr:colOff>
      <xdr:row>76</xdr:row>
      <xdr:rowOff>1270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0200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xdr:rowOff>
    </xdr:from>
    <xdr:to>
      <xdr:col>11</xdr:col>
      <xdr:colOff>9525</xdr:colOff>
      <xdr:row>76</xdr:row>
      <xdr:rowOff>8889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0314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154957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72390</xdr:rowOff>
    </xdr:from>
    <xdr:to>
      <xdr:col>24</xdr:col>
      <xdr:colOff>76200</xdr:colOff>
      <xdr:row>76</xdr:row>
      <xdr:rowOff>2539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88917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49530</xdr:rowOff>
    </xdr:from>
    <xdr:to>
      <xdr:col>20</xdr:col>
      <xdr:colOff>38100</xdr:colOff>
      <xdr:row>75</xdr:row>
      <xdr:rowOff>151130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161307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110490</xdr:rowOff>
    </xdr:from>
    <xdr:to>
      <xdr:col>15</xdr:col>
      <xdr:colOff>149225</xdr:colOff>
      <xdr:row>76</xdr:row>
      <xdr:rowOff>40639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50817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121920</xdr:rowOff>
    </xdr:from>
    <xdr:to>
      <xdr:col>11</xdr:col>
      <xdr:colOff>60325</xdr:colOff>
      <xdr:row>76</xdr:row>
      <xdr:rowOff>52070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62247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129540</xdr:rowOff>
    </xdr:from>
    <xdr:to>
      <xdr:col>6</xdr:col>
      <xdr:colOff>171450</xdr:colOff>
      <xdr:row>76</xdr:row>
      <xdr:rowOff>59689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69867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公債費以外に係る経常収支比率は類似団体平均を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人件費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において類似団体平均を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く上回っていることが要因で、補助費等が類似団体平均を上回っている以外は、類似団体平均以下である。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そのため、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正規職員の定員管理の適正化に引き続き努めるとともに、会計年度任用職員の任用や給与水準についても適正化を図り、外部委託等も活用して人件費の抑制に努める。</a:t>
          </a:r>
          <a:endParaRPr lang="ja-JP" altLang="ja-JP" sz="1400">
            <a:effectLst/>
            <a:latin typeface="ＭＳ ゴシック" panose="020B0609070205080204" pitchFamily="49" charset="-128"/>
            <a:ea typeface="ＭＳ ゴシック" panose="020B0609070205080204" pitchFamily="49" charset="-128"/>
          </a:endParaRPr>
        </a:p>
        <a:p>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62230</xdr:rowOff>
    </xdr:from>
    <xdr:to>
      <xdr:col>82</xdr:col>
      <xdr:colOff>107950</xdr:colOff>
      <xdr:row>78</xdr:row>
      <xdr:rowOff>85089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263880"/>
          <a:ext cx="8382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54627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8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62230</xdr:rowOff>
    </xdr:from>
    <xdr:to>
      <xdr:col>78</xdr:col>
      <xdr:colOff>69850</xdr:colOff>
      <xdr:row>78</xdr:row>
      <xdr:rowOff>115570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263880"/>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43197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115570</xdr:rowOff>
    </xdr:from>
    <xdr:to>
      <xdr:col>73</xdr:col>
      <xdr:colOff>180975</xdr:colOff>
      <xdr:row>79</xdr:row>
      <xdr:rowOff>12700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4886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142239</xdr:rowOff>
    </xdr:from>
    <xdr:to>
      <xdr:col>69</xdr:col>
      <xdr:colOff>92075</xdr:colOff>
      <xdr:row>79</xdr:row>
      <xdr:rowOff>12700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5153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38100</xdr:rowOff>
    </xdr:from>
    <xdr:to>
      <xdr:col>69</xdr:col>
      <xdr:colOff>142875</xdr:colOff>
      <xdr:row>78</xdr:row>
      <xdr:rowOff>139700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149877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34289</xdr:rowOff>
    </xdr:from>
    <xdr:to>
      <xdr:col>82</xdr:col>
      <xdr:colOff>158750</xdr:colOff>
      <xdr:row>78</xdr:row>
      <xdr:rowOff>135889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6366</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11430</xdr:rowOff>
    </xdr:from>
    <xdr:to>
      <xdr:col>78</xdr:col>
      <xdr:colOff>120650</xdr:colOff>
      <xdr:row>77</xdr:row>
      <xdr:rowOff>113030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97807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64770</xdr:rowOff>
    </xdr:from>
    <xdr:to>
      <xdr:col>74</xdr:col>
      <xdr:colOff>31750</xdr:colOff>
      <xdr:row>78</xdr:row>
      <xdr:rowOff>166370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151147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133350</xdr:rowOff>
    </xdr:from>
    <xdr:to>
      <xdr:col>69</xdr:col>
      <xdr:colOff>142875</xdr:colOff>
      <xdr:row>79</xdr:row>
      <xdr:rowOff>63500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48277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91439</xdr:rowOff>
    </xdr:from>
    <xdr:to>
      <xdr:col>65</xdr:col>
      <xdr:colOff>53975</xdr:colOff>
      <xdr:row>79</xdr:row>
      <xdr:rowOff>21589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6366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82743</xdr:rowOff>
    </xdr:from>
    <xdr:to>
      <xdr:col>29</xdr:col>
      <xdr:colOff>127000</xdr:colOff>
      <xdr:row>15</xdr:row>
      <xdr:rowOff>110670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02118"/>
          <a:ext cx="647700" cy="27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67520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86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110670</xdr:rowOff>
    </xdr:from>
    <xdr:to>
      <xdr:col>26</xdr:col>
      <xdr:colOff>50800</xdr:colOff>
      <xdr:row>15</xdr:row>
      <xdr:rowOff>146530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30045"/>
          <a:ext cx="698500" cy="35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3700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146530</xdr:rowOff>
    </xdr:from>
    <xdr:to>
      <xdr:col>22</xdr:col>
      <xdr:colOff>114300</xdr:colOff>
      <xdr:row>16</xdr:row>
      <xdr:rowOff>89479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65905"/>
          <a:ext cx="698500" cy="114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127147</xdr:rowOff>
    </xdr:from>
    <xdr:to>
      <xdr:col>22</xdr:col>
      <xdr:colOff>165100</xdr:colOff>
      <xdr:row>16</xdr:row>
      <xdr:rowOff>57297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42074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51958</xdr:rowOff>
    </xdr:from>
    <xdr:to>
      <xdr:col>18</xdr:col>
      <xdr:colOff>177800</xdr:colOff>
      <xdr:row>16</xdr:row>
      <xdr:rowOff>89479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842783"/>
          <a:ext cx="698500" cy="37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121539</xdr:rowOff>
    </xdr:from>
    <xdr:to>
      <xdr:col>19</xdr:col>
      <xdr:colOff>38100</xdr:colOff>
      <xdr:row>16</xdr:row>
      <xdr:rowOff>51689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61866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150541</xdr:rowOff>
    </xdr:from>
    <xdr:to>
      <xdr:col>15</xdr:col>
      <xdr:colOff>101600</xdr:colOff>
      <xdr:row>16</xdr:row>
      <xdr:rowOff>80691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90868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31943</xdr:rowOff>
    </xdr:from>
    <xdr:to>
      <xdr:col>29</xdr:col>
      <xdr:colOff>177800</xdr:colOff>
      <xdr:row>15</xdr:row>
      <xdr:rowOff>133543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51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48470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9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59870</xdr:rowOff>
    </xdr:from>
    <xdr:to>
      <xdr:col>26</xdr:col>
      <xdr:colOff>101600</xdr:colOff>
      <xdr:row>15</xdr:row>
      <xdr:rowOff>161470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79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197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48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95730</xdr:rowOff>
    </xdr:from>
    <xdr:to>
      <xdr:col>22</xdr:col>
      <xdr:colOff>165100</xdr:colOff>
      <xdr:row>16</xdr:row>
      <xdr:rowOff>25880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15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36057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8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38679</xdr:rowOff>
    </xdr:from>
    <xdr:to>
      <xdr:col>19</xdr:col>
      <xdr:colOff>38100</xdr:colOff>
      <xdr:row>16</xdr:row>
      <xdr:rowOff>140279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29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125056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1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1158</xdr:rowOff>
    </xdr:from>
    <xdr:to>
      <xdr:col>15</xdr:col>
      <xdr:colOff>101600</xdr:colOff>
      <xdr:row>16</xdr:row>
      <xdr:rowOff>102758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91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87535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78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256942</xdr:rowOff>
    </xdr:from>
    <xdr:to>
      <xdr:col>29</xdr:col>
      <xdr:colOff>127000</xdr:colOff>
      <xdr:row>37</xdr:row>
      <xdr:rowOff>274757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381642"/>
          <a:ext cx="647700" cy="17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239978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50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232825</xdr:rowOff>
    </xdr:from>
    <xdr:to>
      <xdr:col>26</xdr:col>
      <xdr:colOff>50800</xdr:colOff>
      <xdr:row>37</xdr:row>
      <xdr:rowOff>274757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357525"/>
          <a:ext cx="698500" cy="41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190149</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00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232825</xdr:rowOff>
    </xdr:from>
    <xdr:to>
      <xdr:col>22</xdr:col>
      <xdr:colOff>114300</xdr:colOff>
      <xdr:row>37</xdr:row>
      <xdr:rowOff>251081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357525"/>
          <a:ext cx="698500" cy="18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92692</xdr:rowOff>
    </xdr:from>
    <xdr:to>
      <xdr:col>22</xdr:col>
      <xdr:colOff>165100</xdr:colOff>
      <xdr:row>37</xdr:row>
      <xdr:rowOff>22842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204469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231650</xdr:rowOff>
    </xdr:from>
    <xdr:to>
      <xdr:col>18</xdr:col>
      <xdr:colOff>177800</xdr:colOff>
      <xdr:row>37</xdr:row>
      <xdr:rowOff>251081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356350"/>
          <a:ext cx="698500" cy="19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94994</xdr:rowOff>
    </xdr:from>
    <xdr:to>
      <xdr:col>19</xdr:col>
      <xdr:colOff>38100</xdr:colOff>
      <xdr:row>37</xdr:row>
      <xdr:rowOff>25144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206771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108122</xdr:rowOff>
    </xdr:from>
    <xdr:to>
      <xdr:col>15</xdr:col>
      <xdr:colOff>101600</xdr:colOff>
      <xdr:row>37</xdr:row>
      <xdr:rowOff>38272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219899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206142</xdr:rowOff>
    </xdr:from>
    <xdr:to>
      <xdr:col>29</xdr:col>
      <xdr:colOff>177800</xdr:colOff>
      <xdr:row>37</xdr:row>
      <xdr:rowOff>307742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30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178219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302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223957</xdr:rowOff>
    </xdr:from>
    <xdr:to>
      <xdr:col>26</xdr:col>
      <xdr:colOff>101600</xdr:colOff>
      <xdr:row>37</xdr:row>
      <xdr:rowOff>325557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48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310334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43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182025</xdr:rowOff>
    </xdr:from>
    <xdr:to>
      <xdr:col>22</xdr:col>
      <xdr:colOff>165100</xdr:colOff>
      <xdr:row>37</xdr:row>
      <xdr:rowOff>283625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06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268402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393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200281</xdr:rowOff>
    </xdr:from>
    <xdr:to>
      <xdr:col>19</xdr:col>
      <xdr:colOff>38100</xdr:colOff>
      <xdr:row>37</xdr:row>
      <xdr:rowOff>301881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24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286658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41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180850</xdr:rowOff>
    </xdr:from>
    <xdr:to>
      <xdr:col>15</xdr:col>
      <xdr:colOff>101600</xdr:colOff>
      <xdr:row>37</xdr:row>
      <xdr:rowOff>282450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05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267227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8,365
8,275
129.87
6,536,675
5,936,535
440,817
3,537,982
4,141,253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134991</xdr:rowOff>
    </xdr:from>
    <xdr:to>
      <xdr:col>24</xdr:col>
      <xdr:colOff>63500</xdr:colOff>
      <xdr:row>34</xdr:row>
      <xdr:rowOff>163962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64291"/>
          <a:ext cx="838200" cy="2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150004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79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163962</xdr:rowOff>
    </xdr:from>
    <xdr:to>
      <xdr:col>19</xdr:col>
      <xdr:colOff>177800</xdr:colOff>
      <xdr:row>35</xdr:row>
      <xdr:rowOff>38064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93262"/>
          <a:ext cx="889000" cy="4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101579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38064</xdr:rowOff>
    </xdr:from>
    <xdr:to>
      <xdr:col>15</xdr:col>
      <xdr:colOff>50800</xdr:colOff>
      <xdr:row>36</xdr:row>
      <xdr:rowOff>21407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38814"/>
          <a:ext cx="889000" cy="15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44902</xdr:rowOff>
    </xdr:from>
    <xdr:to>
      <xdr:col>15</xdr:col>
      <xdr:colOff>101600</xdr:colOff>
      <xdr:row>35</xdr:row>
      <xdr:rowOff>146502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137629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21407</xdr:rowOff>
    </xdr:from>
    <xdr:to>
      <xdr:col>10</xdr:col>
      <xdr:colOff>114300</xdr:colOff>
      <xdr:row>36</xdr:row>
      <xdr:rowOff>43581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93607"/>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143307</xdr:rowOff>
    </xdr:from>
    <xdr:to>
      <xdr:col>10</xdr:col>
      <xdr:colOff>165100</xdr:colOff>
      <xdr:row>36</xdr:row>
      <xdr:rowOff>73457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64584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170175</xdr:rowOff>
    </xdr:from>
    <xdr:to>
      <xdr:col>6</xdr:col>
      <xdr:colOff>38100</xdr:colOff>
      <xdr:row>36</xdr:row>
      <xdr:rowOff>100325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84191</xdr:rowOff>
    </xdr:from>
    <xdr:to>
      <xdr:col>24</xdr:col>
      <xdr:colOff>114300</xdr:colOff>
      <xdr:row>35</xdr:row>
      <xdr:rowOff>14341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1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107068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6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113162</xdr:rowOff>
    </xdr:from>
    <xdr:to>
      <xdr:col>20</xdr:col>
      <xdr:colOff>38100</xdr:colOff>
      <xdr:row>35</xdr:row>
      <xdr:rowOff>43312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4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59839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1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158714</xdr:rowOff>
    </xdr:from>
    <xdr:to>
      <xdr:col>15</xdr:col>
      <xdr:colOff>101600</xdr:colOff>
      <xdr:row>35</xdr:row>
      <xdr:rowOff>88864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8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105391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63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142057</xdr:rowOff>
    </xdr:from>
    <xdr:to>
      <xdr:col>10</xdr:col>
      <xdr:colOff>165100</xdr:colOff>
      <xdr:row>36</xdr:row>
      <xdr:rowOff>72207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4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88734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91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164231</xdr:rowOff>
    </xdr:from>
    <xdr:to>
      <xdr:col>6</xdr:col>
      <xdr:colOff>38100</xdr:colOff>
      <xdr:row>36</xdr:row>
      <xdr:rowOff>94381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110908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940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41228</xdr:rowOff>
    </xdr:from>
    <xdr:to>
      <xdr:col>24</xdr:col>
      <xdr:colOff>63500</xdr:colOff>
      <xdr:row>58</xdr:row>
      <xdr:rowOff>53878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85328"/>
          <a:ext cx="838200" cy="1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75558</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76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14546</xdr:rowOff>
    </xdr:from>
    <xdr:to>
      <xdr:col>19</xdr:col>
      <xdr:colOff>177800</xdr:colOff>
      <xdr:row>58</xdr:row>
      <xdr:rowOff>53878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958646"/>
          <a:ext cx="889000" cy="3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27719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2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14546</xdr:rowOff>
    </xdr:from>
    <xdr:to>
      <xdr:col>15</xdr:col>
      <xdr:colOff>50800</xdr:colOff>
      <xdr:row>58</xdr:row>
      <xdr:rowOff>66272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58646"/>
          <a:ext cx="889000" cy="5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89236</xdr:rowOff>
    </xdr:from>
    <xdr:to>
      <xdr:col>15</xdr:col>
      <xdr:colOff>101600</xdr:colOff>
      <xdr:row>58</xdr:row>
      <xdr:rowOff>19386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35913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52428</xdr:rowOff>
    </xdr:from>
    <xdr:to>
      <xdr:col>10</xdr:col>
      <xdr:colOff>114300</xdr:colOff>
      <xdr:row>58</xdr:row>
      <xdr:rowOff>66272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996528"/>
          <a:ext cx="889000" cy="1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94665</xdr:rowOff>
    </xdr:from>
    <xdr:to>
      <xdr:col>10</xdr:col>
      <xdr:colOff>165100</xdr:colOff>
      <xdr:row>58</xdr:row>
      <xdr:rowOff>24815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41342</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104894</xdr:rowOff>
    </xdr:from>
    <xdr:to>
      <xdr:col>6</xdr:col>
      <xdr:colOff>38100</xdr:colOff>
      <xdr:row>58</xdr:row>
      <xdr:rowOff>35044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51571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161878</xdr:rowOff>
    </xdr:from>
    <xdr:to>
      <xdr:col>24</xdr:col>
      <xdr:colOff>114300</xdr:colOff>
      <xdr:row>58</xdr:row>
      <xdr:rowOff>92028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3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76805</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4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3078</xdr:rowOff>
    </xdr:from>
    <xdr:to>
      <xdr:col>20</xdr:col>
      <xdr:colOff>38100</xdr:colOff>
      <xdr:row>58</xdr:row>
      <xdr:rowOff>104678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4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95805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3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135196</xdr:rowOff>
    </xdr:from>
    <xdr:to>
      <xdr:col>15</xdr:col>
      <xdr:colOff>101600</xdr:colOff>
      <xdr:row>58</xdr:row>
      <xdr:rowOff>65346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0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56473</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1000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15472</xdr:rowOff>
    </xdr:from>
    <xdr:to>
      <xdr:col>10</xdr:col>
      <xdr:colOff>165100</xdr:colOff>
      <xdr:row>58</xdr:row>
      <xdr:rowOff>117072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5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108199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5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1628</xdr:rowOff>
    </xdr:from>
    <xdr:to>
      <xdr:col>6</xdr:col>
      <xdr:colOff>38100</xdr:colOff>
      <xdr:row>58</xdr:row>
      <xdr:rowOff>103228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94355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3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124613</xdr:rowOff>
    </xdr:from>
    <xdr:to>
      <xdr:col>24</xdr:col>
      <xdr:colOff>63500</xdr:colOff>
      <xdr:row>78</xdr:row>
      <xdr:rowOff>144844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97713"/>
          <a:ext cx="8382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133227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144844</xdr:rowOff>
    </xdr:from>
    <xdr:to>
      <xdr:col>19</xdr:col>
      <xdr:colOff>177800</xdr:colOff>
      <xdr:row>78</xdr:row>
      <xdr:rowOff>164331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17944"/>
          <a:ext cx="889000" cy="1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62704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152769</xdr:rowOff>
    </xdr:from>
    <xdr:to>
      <xdr:col>15</xdr:col>
      <xdr:colOff>50800</xdr:colOff>
      <xdr:row>78</xdr:row>
      <xdr:rowOff>164331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525869"/>
          <a:ext cx="889000" cy="1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140773</xdr:rowOff>
    </xdr:from>
    <xdr:to>
      <xdr:col>15</xdr:col>
      <xdr:colOff>101600</xdr:colOff>
      <xdr:row>78</xdr:row>
      <xdr:rowOff>70923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87450</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148216</xdr:rowOff>
    </xdr:from>
    <xdr:to>
      <xdr:col>10</xdr:col>
      <xdr:colOff>114300</xdr:colOff>
      <xdr:row>78</xdr:row>
      <xdr:rowOff>152769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521316"/>
          <a:ext cx="8890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167824</xdr:rowOff>
    </xdr:from>
    <xdr:to>
      <xdr:col>10</xdr:col>
      <xdr:colOff>165100</xdr:colOff>
      <xdr:row>78</xdr:row>
      <xdr:rowOff>97974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114501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149994</xdr:rowOff>
    </xdr:from>
    <xdr:to>
      <xdr:col>6</xdr:col>
      <xdr:colOff>38100</xdr:colOff>
      <xdr:row>78</xdr:row>
      <xdr:rowOff>80144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96671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73813</xdr:rowOff>
    </xdr:from>
    <xdr:to>
      <xdr:col>24</xdr:col>
      <xdr:colOff>114300</xdr:colOff>
      <xdr:row>79</xdr:row>
      <xdr:rowOff>3963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4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160190</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6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94044</xdr:rowOff>
    </xdr:from>
    <xdr:to>
      <xdr:col>20</xdr:col>
      <xdr:colOff>38100</xdr:colOff>
      <xdr:row>79</xdr:row>
      <xdr:rowOff>24194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6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15321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5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113531</xdr:rowOff>
    </xdr:from>
    <xdr:to>
      <xdr:col>15</xdr:col>
      <xdr:colOff>101600</xdr:colOff>
      <xdr:row>79</xdr:row>
      <xdr:rowOff>43681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8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34808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7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101969</xdr:rowOff>
    </xdr:from>
    <xdr:to>
      <xdr:col>10</xdr:col>
      <xdr:colOff>165100</xdr:colOff>
      <xdr:row>79</xdr:row>
      <xdr:rowOff>32119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7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23246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97416</xdr:rowOff>
    </xdr:from>
    <xdr:to>
      <xdr:col>6</xdr:col>
      <xdr:colOff>38100</xdr:colOff>
      <xdr:row>79</xdr:row>
      <xdr:rowOff>27566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18693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6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74343</xdr:rowOff>
    </xdr:from>
    <xdr:to>
      <xdr:col>24</xdr:col>
      <xdr:colOff>63500</xdr:colOff>
      <xdr:row>96</xdr:row>
      <xdr:rowOff>110275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533543"/>
          <a:ext cx="838200" cy="3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12597</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00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110275</xdr:rowOff>
    </xdr:from>
    <xdr:to>
      <xdr:col>19</xdr:col>
      <xdr:colOff>177800</xdr:colOff>
      <xdr:row>97</xdr:row>
      <xdr:rowOff>147114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569475"/>
          <a:ext cx="889000" cy="20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150051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9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123579</xdr:rowOff>
    </xdr:from>
    <xdr:to>
      <xdr:col>15</xdr:col>
      <xdr:colOff>50800</xdr:colOff>
      <xdr:row>97</xdr:row>
      <xdr:rowOff>147114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6754229"/>
          <a:ext cx="889000" cy="2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124889</xdr:rowOff>
    </xdr:from>
    <xdr:to>
      <xdr:col>15</xdr:col>
      <xdr:colOff>101600</xdr:colOff>
      <xdr:row>97</xdr:row>
      <xdr:rowOff>55039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71566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123579</xdr:rowOff>
    </xdr:from>
    <xdr:to>
      <xdr:col>10</xdr:col>
      <xdr:colOff>114300</xdr:colOff>
      <xdr:row>97</xdr:row>
      <xdr:rowOff>156530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754229"/>
          <a:ext cx="889000" cy="3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124061</xdr:rowOff>
    </xdr:from>
    <xdr:to>
      <xdr:col>10</xdr:col>
      <xdr:colOff>165100</xdr:colOff>
      <xdr:row>97</xdr:row>
      <xdr:rowOff>54211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70738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134990</xdr:rowOff>
    </xdr:from>
    <xdr:to>
      <xdr:col>6</xdr:col>
      <xdr:colOff>38100</xdr:colOff>
      <xdr:row>97</xdr:row>
      <xdr:rowOff>65140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81667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23543</xdr:rowOff>
    </xdr:from>
    <xdr:to>
      <xdr:col>24</xdr:col>
      <xdr:colOff>114300</xdr:colOff>
      <xdr:row>96</xdr:row>
      <xdr:rowOff>125143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48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1970</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46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59475</xdr:rowOff>
    </xdr:from>
    <xdr:to>
      <xdr:col>20</xdr:col>
      <xdr:colOff>38100</xdr:colOff>
      <xdr:row>96</xdr:row>
      <xdr:rowOff>161075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1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152202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61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96314</xdr:rowOff>
    </xdr:from>
    <xdr:to>
      <xdr:col>15</xdr:col>
      <xdr:colOff>101600</xdr:colOff>
      <xdr:row>98</xdr:row>
      <xdr:rowOff>26464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72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17591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81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72779</xdr:rowOff>
    </xdr:from>
    <xdr:to>
      <xdr:col>10</xdr:col>
      <xdr:colOff>165100</xdr:colOff>
      <xdr:row>98</xdr:row>
      <xdr:rowOff>2929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0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165506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9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105730</xdr:rowOff>
    </xdr:from>
    <xdr:to>
      <xdr:col>6</xdr:col>
      <xdr:colOff>38100</xdr:colOff>
      <xdr:row>98</xdr:row>
      <xdr:rowOff>35880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27007</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2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50670</xdr:rowOff>
    </xdr:from>
    <xdr:to>
      <xdr:col>55</xdr:col>
      <xdr:colOff>0</xdr:colOff>
      <xdr:row>36</xdr:row>
      <xdr:rowOff>115390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222870"/>
          <a:ext cx="838200" cy="6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48497</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220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68521</xdr:rowOff>
    </xdr:from>
    <xdr:to>
      <xdr:col>50</xdr:col>
      <xdr:colOff>114300</xdr:colOff>
      <xdr:row>36</xdr:row>
      <xdr:rowOff>115390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069271"/>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27358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3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68521</xdr:rowOff>
    </xdr:from>
    <xdr:to>
      <xdr:col>45</xdr:col>
      <xdr:colOff>177800</xdr:colOff>
      <xdr:row>37</xdr:row>
      <xdr:rowOff>96191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069271"/>
          <a:ext cx="889000" cy="37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139649</xdr:rowOff>
    </xdr:from>
    <xdr:to>
      <xdr:col>46</xdr:col>
      <xdr:colOff>38100</xdr:colOff>
      <xdr:row>35</xdr:row>
      <xdr:rowOff>69799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86326</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94813</xdr:rowOff>
    </xdr:from>
    <xdr:to>
      <xdr:col>41</xdr:col>
      <xdr:colOff>50800</xdr:colOff>
      <xdr:row>37</xdr:row>
      <xdr:rowOff>96191</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438463"/>
          <a:ext cx="889000" cy="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17488</xdr:rowOff>
    </xdr:from>
    <xdr:to>
      <xdr:col>41</xdr:col>
      <xdr:colOff>101600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135615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19762</xdr:rowOff>
    </xdr:from>
    <xdr:to>
      <xdr:col>36</xdr:col>
      <xdr:colOff>165100</xdr:colOff>
      <xdr:row>37</xdr:row>
      <xdr:rowOff>121362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6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137889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5" y="613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171320</xdr:rowOff>
    </xdr:from>
    <xdr:to>
      <xdr:col>55</xdr:col>
      <xdr:colOff>50800</xdr:colOff>
      <xdr:row>36</xdr:row>
      <xdr:rowOff>101470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17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22747</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02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64590</xdr:rowOff>
    </xdr:from>
    <xdr:to>
      <xdr:col>50</xdr:col>
      <xdr:colOff>165100</xdr:colOff>
      <xdr:row>36</xdr:row>
      <xdr:rowOff>166190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23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11267</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601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17721</xdr:rowOff>
    </xdr:from>
    <xdr:to>
      <xdr:col>46</xdr:col>
      <xdr:colOff>38100</xdr:colOff>
      <xdr:row>35</xdr:row>
      <xdr:rowOff>119321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01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110448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6111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45391</xdr:rowOff>
    </xdr:from>
    <xdr:to>
      <xdr:col>41</xdr:col>
      <xdr:colOff>101600</xdr:colOff>
      <xdr:row>37</xdr:row>
      <xdr:rowOff>146991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38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138118</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6481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44013</xdr:rowOff>
    </xdr:from>
    <xdr:to>
      <xdr:col>36</xdr:col>
      <xdr:colOff>165100</xdr:colOff>
      <xdr:row>37</xdr:row>
      <xdr:rowOff>145613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38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136740</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672795" y="648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131142</xdr:rowOff>
    </xdr:from>
    <xdr:to>
      <xdr:col>55</xdr:col>
      <xdr:colOff>0</xdr:colOff>
      <xdr:row>58</xdr:row>
      <xdr:rowOff>148810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10075242"/>
          <a:ext cx="838200" cy="1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2091</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74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131142</xdr:rowOff>
    </xdr:from>
    <xdr:to>
      <xdr:col>50</xdr:col>
      <xdr:colOff>114300</xdr:colOff>
      <xdr:row>58</xdr:row>
      <xdr:rowOff>155149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10075242"/>
          <a:ext cx="889000" cy="2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107456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70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155149</xdr:rowOff>
    </xdr:from>
    <xdr:to>
      <xdr:col>45</xdr:col>
      <xdr:colOff>177800</xdr:colOff>
      <xdr:row>58</xdr:row>
      <xdr:rowOff>155597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10099249"/>
          <a:ext cx="8890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5853</xdr:rowOff>
    </xdr:from>
    <xdr:to>
      <xdr:col>46</xdr:col>
      <xdr:colOff>38100</xdr:colOff>
      <xdr:row>58</xdr:row>
      <xdr:rowOff>107453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4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123980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72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144025</xdr:rowOff>
    </xdr:from>
    <xdr:to>
      <xdr:col>41</xdr:col>
      <xdr:colOff>50800</xdr:colOff>
      <xdr:row>58</xdr:row>
      <xdr:rowOff>155597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10088125"/>
          <a:ext cx="889000" cy="1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152223</xdr:rowOff>
    </xdr:from>
    <xdr:to>
      <xdr:col>41</xdr:col>
      <xdr:colOff>101600</xdr:colOff>
      <xdr:row>58</xdr:row>
      <xdr:rowOff>82373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2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98900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70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10860</xdr:rowOff>
    </xdr:from>
    <xdr:to>
      <xdr:col>36</xdr:col>
      <xdr:colOff>165100</xdr:colOff>
      <xdr:row>58</xdr:row>
      <xdr:rowOff>112460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128987</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73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98010</xdr:rowOff>
    </xdr:from>
    <xdr:to>
      <xdr:col>55</xdr:col>
      <xdr:colOff>50800</xdr:colOff>
      <xdr:row>59</xdr:row>
      <xdr:rowOff>28160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4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12937</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5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80342</xdr:rowOff>
    </xdr:from>
    <xdr:to>
      <xdr:col>50</xdr:col>
      <xdr:colOff>165100</xdr:colOff>
      <xdr:row>59</xdr:row>
      <xdr:rowOff>10492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2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1619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11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104349</xdr:rowOff>
    </xdr:from>
    <xdr:to>
      <xdr:col>46</xdr:col>
      <xdr:colOff>38100</xdr:colOff>
      <xdr:row>59</xdr:row>
      <xdr:rowOff>34499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4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25626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1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104797</xdr:rowOff>
    </xdr:from>
    <xdr:to>
      <xdr:col>41</xdr:col>
      <xdr:colOff>101600</xdr:colOff>
      <xdr:row>59</xdr:row>
      <xdr:rowOff>34947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4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26074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14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93225</xdr:rowOff>
    </xdr:from>
    <xdr:to>
      <xdr:col>36</xdr:col>
      <xdr:colOff>165100</xdr:colOff>
      <xdr:row>59</xdr:row>
      <xdr:rowOff>23375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14502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3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32466</xdr:rowOff>
    </xdr:from>
    <xdr:to>
      <xdr:col>55</xdr:col>
      <xdr:colOff>0</xdr:colOff>
      <xdr:row>79</xdr:row>
      <xdr:rowOff>33773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77016"/>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116713</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1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32466</xdr:rowOff>
    </xdr:from>
    <xdr:to>
      <xdr:col>50</xdr:col>
      <xdr:colOff>114300</xdr:colOff>
      <xdr:row>79</xdr:row>
      <xdr:rowOff>37105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77016"/>
          <a:ext cx="889000" cy="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58698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30730</xdr:rowOff>
    </xdr:from>
    <xdr:to>
      <xdr:col>45</xdr:col>
      <xdr:colOff>177800</xdr:colOff>
      <xdr:row>79</xdr:row>
      <xdr:rowOff>37105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75280"/>
          <a:ext cx="889000" cy="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115503</xdr:rowOff>
    </xdr:from>
    <xdr:to>
      <xdr:col>46</xdr:col>
      <xdr:colOff>38100</xdr:colOff>
      <xdr:row>79</xdr:row>
      <xdr:rowOff>45653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8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62180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6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11368</xdr:rowOff>
    </xdr:from>
    <xdr:to>
      <xdr:col>41</xdr:col>
      <xdr:colOff>50800</xdr:colOff>
      <xdr:row>79</xdr:row>
      <xdr:rowOff>30730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555918"/>
          <a:ext cx="889000" cy="1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47269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59909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6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154423</xdr:rowOff>
    </xdr:from>
    <xdr:to>
      <xdr:col>55</xdr:col>
      <xdr:colOff>50800</xdr:colOff>
      <xdr:row>79</xdr:row>
      <xdr:rowOff>84573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2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72263</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4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153116</xdr:rowOff>
    </xdr:from>
    <xdr:to>
      <xdr:col>50</xdr:col>
      <xdr:colOff>165100</xdr:colOff>
      <xdr:row>79</xdr:row>
      <xdr:rowOff>83266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2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74393</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61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157755</xdr:rowOff>
    </xdr:from>
    <xdr:to>
      <xdr:col>46</xdr:col>
      <xdr:colOff>38100</xdr:colOff>
      <xdr:row>79</xdr:row>
      <xdr:rowOff>87905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3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79032</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623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151380</xdr:rowOff>
    </xdr:from>
    <xdr:to>
      <xdr:col>41</xdr:col>
      <xdr:colOff>101600</xdr:colOff>
      <xdr:row>79</xdr:row>
      <xdr:rowOff>81530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2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72657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61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132018</xdr:rowOff>
    </xdr:from>
    <xdr:to>
      <xdr:col>36</xdr:col>
      <xdr:colOff>165100</xdr:colOff>
      <xdr:row>79</xdr:row>
      <xdr:rowOff>62168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53295</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59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11170</xdr:rowOff>
    </xdr:from>
    <xdr:to>
      <xdr:col>55</xdr:col>
      <xdr:colOff>0</xdr:colOff>
      <xdr:row>98</xdr:row>
      <xdr:rowOff>67261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813270"/>
          <a:ext cx="838200" cy="5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58289</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1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11170</xdr:rowOff>
    </xdr:from>
    <xdr:to>
      <xdr:col>50</xdr:col>
      <xdr:colOff>114300</xdr:colOff>
      <xdr:row>98</xdr:row>
      <xdr:rowOff>68838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813270"/>
          <a:ext cx="889000" cy="5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153999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4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68838</xdr:rowOff>
    </xdr:from>
    <xdr:to>
      <xdr:col>45</xdr:col>
      <xdr:colOff>177800</xdr:colOff>
      <xdr:row>98</xdr:row>
      <xdr:rowOff>84051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870938"/>
          <a:ext cx="889000" cy="1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59578</xdr:rowOff>
    </xdr:from>
    <xdr:to>
      <xdr:col>46</xdr:col>
      <xdr:colOff>38100</xdr:colOff>
      <xdr:row>97</xdr:row>
      <xdr:rowOff>161178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6255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4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84051</xdr:rowOff>
    </xdr:from>
    <xdr:to>
      <xdr:col>41</xdr:col>
      <xdr:colOff>50800</xdr:colOff>
      <xdr:row>98</xdr:row>
      <xdr:rowOff>103874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886151"/>
          <a:ext cx="889000" cy="1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38478</xdr:rowOff>
    </xdr:from>
    <xdr:to>
      <xdr:col>41</xdr:col>
      <xdr:colOff>101600</xdr:colOff>
      <xdr:row>97</xdr:row>
      <xdr:rowOff>140078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6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156605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44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84213</xdr:rowOff>
    </xdr:from>
    <xdr:to>
      <xdr:col>36</xdr:col>
      <xdr:colOff>165100</xdr:colOff>
      <xdr:row>98</xdr:row>
      <xdr:rowOff>14363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30890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9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16461</xdr:rowOff>
    </xdr:from>
    <xdr:to>
      <xdr:col>55</xdr:col>
      <xdr:colOff>50800</xdr:colOff>
      <xdr:row>98</xdr:row>
      <xdr:rowOff>118061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81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102838</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3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131820</xdr:rowOff>
    </xdr:from>
    <xdr:to>
      <xdr:col>50</xdr:col>
      <xdr:colOff>165100</xdr:colOff>
      <xdr:row>98</xdr:row>
      <xdr:rowOff>61970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7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53097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8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18038</xdr:rowOff>
    </xdr:from>
    <xdr:to>
      <xdr:col>46</xdr:col>
      <xdr:colOff>38100</xdr:colOff>
      <xdr:row>98</xdr:row>
      <xdr:rowOff>119638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82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110765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91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33251</xdr:rowOff>
    </xdr:from>
    <xdr:to>
      <xdr:col>41</xdr:col>
      <xdr:colOff>101600</xdr:colOff>
      <xdr:row>98</xdr:row>
      <xdr:rowOff>134851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83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125978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92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53074</xdr:rowOff>
    </xdr:from>
    <xdr:to>
      <xdr:col>36</xdr:col>
      <xdr:colOff>165100</xdr:colOff>
      <xdr:row>98</xdr:row>
      <xdr:rowOff>154674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85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145801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94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120810</xdr:rowOff>
    </xdr:from>
    <xdr:to>
      <xdr:col>85</xdr:col>
      <xdr:colOff>127000</xdr:colOff>
      <xdr:row>38</xdr:row>
      <xdr:rowOff>148410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35910"/>
          <a:ext cx="838200" cy="2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80022</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595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13619</xdr:rowOff>
    </xdr:from>
    <xdr:to>
      <xdr:col>81</xdr:col>
      <xdr:colOff>50800</xdr:colOff>
      <xdr:row>38</xdr:row>
      <xdr:rowOff>120810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528719"/>
          <a:ext cx="889000" cy="10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9514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69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13619</xdr:rowOff>
    </xdr:from>
    <xdr:to>
      <xdr:col>76</xdr:col>
      <xdr:colOff>114300</xdr:colOff>
      <xdr:row>38</xdr:row>
      <xdr:rowOff>95496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528719"/>
          <a:ext cx="889000" cy="8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64813</xdr:rowOff>
    </xdr:from>
    <xdr:to>
      <xdr:col>76</xdr:col>
      <xdr:colOff>165100</xdr:colOff>
      <xdr:row>38</xdr:row>
      <xdr:rowOff>166413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7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157540</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67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95496</xdr:rowOff>
    </xdr:from>
    <xdr:to>
      <xdr:col>71</xdr:col>
      <xdr:colOff>177800</xdr:colOff>
      <xdr:row>39</xdr:row>
      <xdr:rowOff>29202</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61059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68623</xdr:rowOff>
    </xdr:from>
    <xdr:to>
      <xdr:col>72</xdr:col>
      <xdr:colOff>38100</xdr:colOff>
      <xdr:row>38</xdr:row>
      <xdr:rowOff>170223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8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161350</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67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68913</xdr:rowOff>
    </xdr:from>
    <xdr:to>
      <xdr:col>67</xdr:col>
      <xdr:colOff>101600</xdr:colOff>
      <xdr:row>38</xdr:row>
      <xdr:rowOff>170513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8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15590</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35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97610</xdr:rowOff>
    </xdr:from>
    <xdr:to>
      <xdr:col>85</xdr:col>
      <xdr:colOff>177800</xdr:colOff>
      <xdr:row>39</xdr:row>
      <xdr:rowOff>27760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1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56987</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40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70010</xdr:rowOff>
    </xdr:from>
    <xdr:to>
      <xdr:col>81</xdr:col>
      <xdr:colOff>101600</xdr:colOff>
      <xdr:row>39</xdr:row>
      <xdr:rowOff>160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58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16687</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14111" y="636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134269</xdr:rowOff>
    </xdr:from>
    <xdr:to>
      <xdr:col>76</xdr:col>
      <xdr:colOff>165100</xdr:colOff>
      <xdr:row>38</xdr:row>
      <xdr:rowOff>64419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47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80946</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25111" y="625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44696</xdr:rowOff>
    </xdr:from>
    <xdr:to>
      <xdr:col>72</xdr:col>
      <xdr:colOff>38100</xdr:colOff>
      <xdr:row>38</xdr:row>
      <xdr:rowOff>146296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55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162823</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36111" y="633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149852</xdr:rowOff>
    </xdr:from>
    <xdr:to>
      <xdr:col>67</xdr:col>
      <xdr:colOff>101600</xdr:colOff>
      <xdr:row>39</xdr:row>
      <xdr:rowOff>80002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71129</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75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11337</xdr:rowOff>
    </xdr:from>
    <xdr:to>
      <xdr:col>85</xdr:col>
      <xdr:colOff>127000</xdr:colOff>
      <xdr:row>78</xdr:row>
      <xdr:rowOff>18729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384437"/>
          <a:ext cx="8382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27309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57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15535</xdr:rowOff>
    </xdr:from>
    <xdr:to>
      <xdr:col>81</xdr:col>
      <xdr:colOff>50800</xdr:colOff>
      <xdr:row>78</xdr:row>
      <xdr:rowOff>18729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388635"/>
          <a:ext cx="889000" cy="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134904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15535</xdr:rowOff>
    </xdr:from>
    <xdr:to>
      <xdr:col>76</xdr:col>
      <xdr:colOff>114300</xdr:colOff>
      <xdr:row>78</xdr:row>
      <xdr:rowOff>25857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388635"/>
          <a:ext cx="889000" cy="1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59985</xdr:rowOff>
    </xdr:from>
    <xdr:to>
      <xdr:col>76</xdr:col>
      <xdr:colOff>165100</xdr:colOff>
      <xdr:row>77</xdr:row>
      <xdr:rowOff>161585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6662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24710</xdr:rowOff>
    </xdr:from>
    <xdr:to>
      <xdr:col>71</xdr:col>
      <xdr:colOff>177800</xdr:colOff>
      <xdr:row>78</xdr:row>
      <xdr:rowOff>25857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397810"/>
          <a:ext cx="889000" cy="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63697</xdr:rowOff>
    </xdr:from>
    <xdr:to>
      <xdr:col>72</xdr:col>
      <xdr:colOff>38100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10374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50777</xdr:rowOff>
    </xdr:from>
    <xdr:to>
      <xdr:col>67</xdr:col>
      <xdr:colOff>101600</xdr:colOff>
      <xdr:row>77</xdr:row>
      <xdr:rowOff>152377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168904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0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131987</xdr:rowOff>
    </xdr:from>
    <xdr:to>
      <xdr:col>85</xdr:col>
      <xdr:colOff>177800</xdr:colOff>
      <xdr:row>78</xdr:row>
      <xdr:rowOff>62137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33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110414</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31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139379</xdr:rowOff>
    </xdr:from>
    <xdr:to>
      <xdr:col>81</xdr:col>
      <xdr:colOff>101600</xdr:colOff>
      <xdr:row>78</xdr:row>
      <xdr:rowOff>69529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34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60656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43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136185</xdr:rowOff>
    </xdr:from>
    <xdr:to>
      <xdr:col>76</xdr:col>
      <xdr:colOff>165100</xdr:colOff>
      <xdr:row>78</xdr:row>
      <xdr:rowOff>66335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3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57462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43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146507</xdr:rowOff>
    </xdr:from>
    <xdr:to>
      <xdr:col>72</xdr:col>
      <xdr:colOff>38100</xdr:colOff>
      <xdr:row>78</xdr:row>
      <xdr:rowOff>76657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67784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44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145360</xdr:rowOff>
    </xdr:from>
    <xdr:to>
      <xdr:col>67</xdr:col>
      <xdr:colOff>101600</xdr:colOff>
      <xdr:row>78</xdr:row>
      <xdr:rowOff>75510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4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66637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43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101564</xdr:rowOff>
    </xdr:from>
    <xdr:to>
      <xdr:col>85</xdr:col>
      <xdr:colOff>127000</xdr:colOff>
      <xdr:row>98</xdr:row>
      <xdr:rowOff>160522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903664"/>
          <a:ext cx="838200" cy="5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46550</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67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101564</xdr:rowOff>
    </xdr:from>
    <xdr:to>
      <xdr:col>81</xdr:col>
      <xdr:colOff>50800</xdr:colOff>
      <xdr:row>99</xdr:row>
      <xdr:rowOff>14560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903664"/>
          <a:ext cx="889000" cy="8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130974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5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153161</xdr:rowOff>
    </xdr:from>
    <xdr:to>
      <xdr:col>76</xdr:col>
      <xdr:colOff>114300</xdr:colOff>
      <xdr:row>99</xdr:row>
      <xdr:rowOff>14560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955261"/>
          <a:ext cx="889000" cy="3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66704</xdr:rowOff>
    </xdr:from>
    <xdr:to>
      <xdr:col>76</xdr:col>
      <xdr:colOff>165100</xdr:colOff>
      <xdr:row>98</xdr:row>
      <xdr:rowOff>168304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13381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4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153161</xdr:rowOff>
    </xdr:from>
    <xdr:to>
      <xdr:col>71</xdr:col>
      <xdr:colOff>177800</xdr:colOff>
      <xdr:row>98</xdr:row>
      <xdr:rowOff>156034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955261"/>
          <a:ext cx="8890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71472</xdr:rowOff>
    </xdr:from>
    <xdr:to>
      <xdr:col>72</xdr:col>
      <xdr:colOff>38100</xdr:colOff>
      <xdr:row>99</xdr:row>
      <xdr:rowOff>1622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18149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71841</xdr:rowOff>
    </xdr:from>
    <xdr:to>
      <xdr:col>67</xdr:col>
      <xdr:colOff>101600</xdr:colOff>
      <xdr:row>99</xdr:row>
      <xdr:rowOff>1991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7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18518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4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109722</xdr:rowOff>
    </xdr:from>
    <xdr:to>
      <xdr:col>85</xdr:col>
      <xdr:colOff>177800</xdr:colOff>
      <xdr:row>99</xdr:row>
      <xdr:rowOff>39872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91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24649</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2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50764</xdr:rowOff>
    </xdr:from>
    <xdr:to>
      <xdr:col>81</xdr:col>
      <xdr:colOff>101600</xdr:colOff>
      <xdr:row>98</xdr:row>
      <xdr:rowOff>152364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5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143491</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94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135210</xdr:rowOff>
    </xdr:from>
    <xdr:to>
      <xdr:col>76</xdr:col>
      <xdr:colOff>165100</xdr:colOff>
      <xdr:row>99</xdr:row>
      <xdr:rowOff>65360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3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56487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703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102361</xdr:rowOff>
    </xdr:from>
    <xdr:to>
      <xdr:col>72</xdr:col>
      <xdr:colOff>38100</xdr:colOff>
      <xdr:row>99</xdr:row>
      <xdr:rowOff>32511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0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23638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99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105234</xdr:rowOff>
    </xdr:from>
    <xdr:to>
      <xdr:col>67</xdr:col>
      <xdr:colOff>101600</xdr:colOff>
      <xdr:row>99</xdr:row>
      <xdr:rowOff>35384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0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26511</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700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53118</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6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156872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40825</xdr:rowOff>
    </xdr:from>
    <xdr:to>
      <xdr:col>107</xdr:col>
      <xdr:colOff>101600</xdr:colOff>
      <xdr:row>38</xdr:row>
      <xdr:rowOff>142425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158952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89797</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04897"/>
          <a:ext cx="889000" cy="4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55593</xdr:rowOff>
    </xdr:from>
    <xdr:to>
      <xdr:col>102</xdr:col>
      <xdr:colOff>165100</xdr:colOff>
      <xdr:row>38</xdr:row>
      <xdr:rowOff>157193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2270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46495</xdr:rowOff>
    </xdr:from>
    <xdr:to>
      <xdr:col>98</xdr:col>
      <xdr:colOff>38100</xdr:colOff>
      <xdr:row>38</xdr:row>
      <xdr:rowOff>148095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139222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65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8668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3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38997</xdr:rowOff>
    </xdr:from>
    <xdr:to>
      <xdr:col>98</xdr:col>
      <xdr:colOff>38100</xdr:colOff>
      <xdr:row>38</xdr:row>
      <xdr:rowOff>140597</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55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157123</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6329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108272</xdr:rowOff>
    </xdr:from>
    <xdr:to>
      <xdr:col>116</xdr:col>
      <xdr:colOff>63500</xdr:colOff>
      <xdr:row>58</xdr:row>
      <xdr:rowOff>130336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52372"/>
          <a:ext cx="838200" cy="2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41150</xdr:rowOff>
    </xdr:from>
    <xdr:ext cx="534377"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85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130336</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074436"/>
          <a:ext cx="889000" cy="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24771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9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80867</xdr:rowOff>
    </xdr:from>
    <xdr:to>
      <xdr:col>107</xdr:col>
      <xdr:colOff>101600</xdr:colOff>
      <xdr:row>59</xdr:row>
      <xdr:rowOff>11017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27544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81373</xdr:rowOff>
    </xdr:from>
    <xdr:to>
      <xdr:col>102</xdr:col>
      <xdr:colOff>165100</xdr:colOff>
      <xdr:row>59</xdr:row>
      <xdr:rowOff>11523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28050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83658</xdr:rowOff>
    </xdr:from>
    <xdr:to>
      <xdr:col>98</xdr:col>
      <xdr:colOff>38100</xdr:colOff>
      <xdr:row>59</xdr:row>
      <xdr:rowOff>13808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30335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57472</xdr:rowOff>
    </xdr:from>
    <xdr:to>
      <xdr:col>116</xdr:col>
      <xdr:colOff>114300</xdr:colOff>
      <xdr:row>58</xdr:row>
      <xdr:rowOff>159072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0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16849</xdr:rowOff>
    </xdr:from>
    <xdr:ext cx="534377"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78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79536</xdr:rowOff>
    </xdr:from>
    <xdr:to>
      <xdr:col>112</xdr:col>
      <xdr:colOff>38100</xdr:colOff>
      <xdr:row>59</xdr:row>
      <xdr:rowOff>9686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2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813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1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61887</xdr:rowOff>
    </xdr:from>
    <xdr:to>
      <xdr:col>116</xdr:col>
      <xdr:colOff>63500</xdr:colOff>
      <xdr:row>75</xdr:row>
      <xdr:rowOff>66764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920637"/>
          <a:ext cx="8382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106139</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45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66764</xdr:rowOff>
    </xdr:from>
    <xdr:to>
      <xdr:col>111</xdr:col>
      <xdr:colOff>177800</xdr:colOff>
      <xdr:row>75</xdr:row>
      <xdr:rowOff>72009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925514"/>
          <a:ext cx="889000" cy="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49534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3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72009</xdr:rowOff>
    </xdr:from>
    <xdr:to>
      <xdr:col>107</xdr:col>
      <xdr:colOff>50800</xdr:colOff>
      <xdr:row>75</xdr:row>
      <xdr:rowOff>73634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930759"/>
          <a:ext cx="889000" cy="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64592</xdr:rowOff>
    </xdr:from>
    <xdr:to>
      <xdr:col>107</xdr:col>
      <xdr:colOff>101600</xdr:colOff>
      <xdr:row>73</xdr:row>
      <xdr:rowOff>166192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58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11269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35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73634</xdr:rowOff>
    </xdr:from>
    <xdr:to>
      <xdr:col>102</xdr:col>
      <xdr:colOff>114300</xdr:colOff>
      <xdr:row>75</xdr:row>
      <xdr:rowOff>100622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932384"/>
          <a:ext cx="8890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47676</xdr:rowOff>
    </xdr:from>
    <xdr:to>
      <xdr:col>102</xdr:col>
      <xdr:colOff>165100</xdr:colOff>
      <xdr:row>73</xdr:row>
      <xdr:rowOff>149276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56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165803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33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80378</xdr:rowOff>
    </xdr:from>
    <xdr:to>
      <xdr:col>98</xdr:col>
      <xdr:colOff>38100</xdr:colOff>
      <xdr:row>74</xdr:row>
      <xdr:rowOff>10528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27055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37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11087</xdr:rowOff>
    </xdr:from>
    <xdr:to>
      <xdr:col>116</xdr:col>
      <xdr:colOff>114300</xdr:colOff>
      <xdr:row>75</xdr:row>
      <xdr:rowOff>112687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86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160964</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84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15964</xdr:rowOff>
    </xdr:from>
    <xdr:to>
      <xdr:col>112</xdr:col>
      <xdr:colOff>38100</xdr:colOff>
      <xdr:row>75</xdr:row>
      <xdr:rowOff>117564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7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108691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96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21209</xdr:rowOff>
    </xdr:from>
    <xdr:to>
      <xdr:col>107</xdr:col>
      <xdr:colOff>101600</xdr:colOff>
      <xdr:row>75</xdr:row>
      <xdr:rowOff>122809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7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113937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97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22834</xdr:rowOff>
    </xdr:from>
    <xdr:to>
      <xdr:col>102</xdr:col>
      <xdr:colOff>165100</xdr:colOff>
      <xdr:row>75</xdr:row>
      <xdr:rowOff>124434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115561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97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49822</xdr:rowOff>
    </xdr:from>
    <xdr:to>
      <xdr:col>98</xdr:col>
      <xdr:colOff>38100</xdr:colOff>
      <xdr:row>75</xdr:row>
      <xdr:rowOff>151422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0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142549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0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人件費、補助費、災害復旧費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、貸付金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以外の項目において類似団体平均を下回っている。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人件費については、定員適正化計画に基づき職員定数の適正化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進めているものの、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町の面積が広いため行政の効率化が難しいことや、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人口減少が著しいため類似団体平均を上回っている。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第三セクターや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病院組合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ごみ処理委託等の負担金が高い水準で推移しているため類似団体平均を上回っている。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災害復旧事業については、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前年度と比較すると大幅に減少したものの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類似団体平均と比べて高い、これは少ない人口に対して町の面積が広大で地理的に災害リスクが高い場所が多いことが要因である。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体的に低水準を維持しているものの、今後は人口の減少が加速度的に厳しさを増すことが予想されることから、正規職員の定員管理の適正化に引き続き努めるとともに、会計年度任用職員の任用や給与水準についても適正化を図り、外部委託等も活用して人件費の抑制に努め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8,365
8,275
129.87
6,536,675
5,936,535
440,817
3,537,982
4,141,253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41211</xdr:rowOff>
    </xdr:from>
    <xdr:to>
      <xdr:col>24</xdr:col>
      <xdr:colOff>63500</xdr:colOff>
      <xdr:row>36</xdr:row>
      <xdr:rowOff>60261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1341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66438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5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60261</xdr:rowOff>
    </xdr:from>
    <xdr:to>
      <xdr:col>19</xdr:col>
      <xdr:colOff>177800</xdr:colOff>
      <xdr:row>36</xdr:row>
      <xdr:rowOff>65024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32461"/>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155211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65024</xdr:rowOff>
    </xdr:from>
    <xdr:to>
      <xdr:col>15</xdr:col>
      <xdr:colOff>50800</xdr:colOff>
      <xdr:row>36</xdr:row>
      <xdr:rowOff>121984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37224"/>
          <a:ext cx="889000" cy="5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167022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121984</xdr:rowOff>
    </xdr:from>
    <xdr:to>
      <xdr:col>10</xdr:col>
      <xdr:colOff>114300</xdr:colOff>
      <xdr:row>36</xdr:row>
      <xdr:rowOff>154749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94184"/>
          <a:ext cx="889000" cy="3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159004</xdr:rowOff>
    </xdr:from>
    <xdr:to>
      <xdr:col>10</xdr:col>
      <xdr:colOff>165100</xdr:colOff>
      <xdr:row>35</xdr:row>
      <xdr:rowOff>89154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105681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156528</xdr:rowOff>
    </xdr:from>
    <xdr:to>
      <xdr:col>6</xdr:col>
      <xdr:colOff>38100</xdr:colOff>
      <xdr:row>35</xdr:row>
      <xdr:rowOff>86678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103205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161861</xdr:rowOff>
    </xdr:from>
    <xdr:to>
      <xdr:col>24</xdr:col>
      <xdr:colOff>114300</xdr:colOff>
      <xdr:row>36</xdr:row>
      <xdr:rowOff>92011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140288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4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9461</xdr:rowOff>
    </xdr:from>
    <xdr:to>
      <xdr:col>20</xdr:col>
      <xdr:colOff>38100</xdr:colOff>
      <xdr:row>36</xdr:row>
      <xdr:rowOff>111061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102188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7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14224</xdr:rowOff>
    </xdr:from>
    <xdr:to>
      <xdr:col>15</xdr:col>
      <xdr:colOff>101600</xdr:colOff>
      <xdr:row>36</xdr:row>
      <xdr:rowOff>115824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8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106951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7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71184</xdr:rowOff>
    </xdr:from>
    <xdr:to>
      <xdr:col>10</xdr:col>
      <xdr:colOff>165100</xdr:colOff>
      <xdr:row>37</xdr:row>
      <xdr:rowOff>1334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4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163911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3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103949</xdr:rowOff>
    </xdr:from>
    <xdr:to>
      <xdr:col>6</xdr:col>
      <xdr:colOff>38100</xdr:colOff>
      <xdr:row>37</xdr:row>
      <xdr:rowOff>34099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7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25226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6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49321</xdr:rowOff>
    </xdr:from>
    <xdr:to>
      <xdr:col>24</xdr:col>
      <xdr:colOff>63500</xdr:colOff>
      <xdr:row>58</xdr:row>
      <xdr:rowOff>63488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93421"/>
          <a:ext cx="838200" cy="1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5266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77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22196</xdr:rowOff>
    </xdr:from>
    <xdr:to>
      <xdr:col>19</xdr:col>
      <xdr:colOff>177800</xdr:colOff>
      <xdr:row>58</xdr:row>
      <xdr:rowOff>63488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66296"/>
          <a:ext cx="889000" cy="4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113696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22196</xdr:rowOff>
    </xdr:from>
    <xdr:to>
      <xdr:col>15</xdr:col>
      <xdr:colOff>50800</xdr:colOff>
      <xdr:row>58</xdr:row>
      <xdr:rowOff>110756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66296"/>
          <a:ext cx="889000" cy="8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64287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6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110756</xdr:rowOff>
    </xdr:from>
    <xdr:to>
      <xdr:col>10</xdr:col>
      <xdr:colOff>114300</xdr:colOff>
      <xdr:row>58</xdr:row>
      <xdr:rowOff>111134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54856"/>
          <a:ext cx="889000" cy="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37475</xdr:rowOff>
    </xdr:from>
    <xdr:to>
      <xdr:col>10</xdr:col>
      <xdr:colOff>165100</xdr:colOff>
      <xdr:row>58</xdr:row>
      <xdr:rowOff>139075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155602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5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39837</xdr:rowOff>
    </xdr:from>
    <xdr:to>
      <xdr:col>6</xdr:col>
      <xdr:colOff>38100</xdr:colOff>
      <xdr:row>58</xdr:row>
      <xdr:rowOff>141437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157964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169971</xdr:rowOff>
    </xdr:from>
    <xdr:to>
      <xdr:col>24</xdr:col>
      <xdr:colOff>114300</xdr:colOff>
      <xdr:row>58</xdr:row>
      <xdr:rowOff>100121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4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132266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04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12688</xdr:rowOff>
    </xdr:from>
    <xdr:to>
      <xdr:col>20</xdr:col>
      <xdr:colOff>38100</xdr:colOff>
      <xdr:row>58</xdr:row>
      <xdr:rowOff>114288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105415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4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142846</xdr:rowOff>
    </xdr:from>
    <xdr:to>
      <xdr:col>15</xdr:col>
      <xdr:colOff>101600</xdr:colOff>
      <xdr:row>58</xdr:row>
      <xdr:rowOff>72996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1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64123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0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59956</xdr:rowOff>
    </xdr:from>
    <xdr:to>
      <xdr:col>10</xdr:col>
      <xdr:colOff>165100</xdr:colOff>
      <xdr:row>58</xdr:row>
      <xdr:rowOff>161556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0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152683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1009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60334</xdr:rowOff>
    </xdr:from>
    <xdr:to>
      <xdr:col>6</xdr:col>
      <xdr:colOff>38100</xdr:colOff>
      <xdr:row>58</xdr:row>
      <xdr:rowOff>161934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153061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10097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7813"/>
          <a:ext cx="1270" cy="124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140053</xdr:rowOff>
    </xdr:from>
    <xdr:to>
      <xdr:col>24</xdr:col>
      <xdr:colOff>63500</xdr:colOff>
      <xdr:row>77</xdr:row>
      <xdr:rowOff>14748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170253"/>
          <a:ext cx="838200" cy="4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139797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7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140053</xdr:rowOff>
    </xdr:from>
    <xdr:to>
      <xdr:col>19</xdr:col>
      <xdr:colOff>177800</xdr:colOff>
      <xdr:row>78</xdr:row>
      <xdr:rowOff>11573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70253"/>
          <a:ext cx="889000" cy="21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6728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9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9823</xdr:rowOff>
    </xdr:from>
    <xdr:to>
      <xdr:col>15</xdr:col>
      <xdr:colOff>50800</xdr:colOff>
      <xdr:row>78</xdr:row>
      <xdr:rowOff>11573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382923"/>
          <a:ext cx="889000" cy="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80102</xdr:rowOff>
    </xdr:from>
    <xdr:to>
      <xdr:col>15</xdr:col>
      <xdr:colOff>101600</xdr:colOff>
      <xdr:row>77</xdr:row>
      <xdr:rowOff>10252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26779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9823</xdr:rowOff>
    </xdr:from>
    <xdr:to>
      <xdr:col>10</xdr:col>
      <xdr:colOff>114300</xdr:colOff>
      <xdr:row>78</xdr:row>
      <xdr:rowOff>51800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82923"/>
          <a:ext cx="889000" cy="4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103093</xdr:rowOff>
    </xdr:from>
    <xdr:to>
      <xdr:col>10</xdr:col>
      <xdr:colOff>165100</xdr:colOff>
      <xdr:row>77</xdr:row>
      <xdr:rowOff>33243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49770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130139</xdr:rowOff>
    </xdr:from>
    <xdr:to>
      <xdr:col>6</xdr:col>
      <xdr:colOff>38100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76816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3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135398</xdr:rowOff>
    </xdr:from>
    <xdr:to>
      <xdr:col>24</xdr:col>
      <xdr:colOff>114300</xdr:colOff>
      <xdr:row>77</xdr:row>
      <xdr:rowOff>65548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6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113825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4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89253</xdr:rowOff>
    </xdr:from>
    <xdr:to>
      <xdr:col>20</xdr:col>
      <xdr:colOff>38100</xdr:colOff>
      <xdr:row>77</xdr:row>
      <xdr:rowOff>19403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1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10530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132223</xdr:rowOff>
    </xdr:from>
    <xdr:to>
      <xdr:col>15</xdr:col>
      <xdr:colOff>101600</xdr:colOff>
      <xdr:row>78</xdr:row>
      <xdr:rowOff>62373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3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53500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26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130473</xdr:rowOff>
    </xdr:from>
    <xdr:to>
      <xdr:col>10</xdr:col>
      <xdr:colOff>165100</xdr:colOff>
      <xdr:row>78</xdr:row>
      <xdr:rowOff>60623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3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51750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24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1000</xdr:rowOff>
    </xdr:from>
    <xdr:to>
      <xdr:col>6</xdr:col>
      <xdr:colOff>38100</xdr:colOff>
      <xdr:row>78</xdr:row>
      <xdr:rowOff>102600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7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93727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66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113821</xdr:rowOff>
    </xdr:from>
    <xdr:to>
      <xdr:col>24</xdr:col>
      <xdr:colOff>63500</xdr:colOff>
      <xdr:row>98</xdr:row>
      <xdr:rowOff>129353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15921"/>
          <a:ext cx="838200" cy="1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68894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9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113821</xdr:rowOff>
    </xdr:from>
    <xdr:to>
      <xdr:col>19</xdr:col>
      <xdr:colOff>177800</xdr:colOff>
      <xdr:row>98</xdr:row>
      <xdr:rowOff>135906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15921"/>
          <a:ext cx="889000" cy="2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3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135906</xdr:rowOff>
    </xdr:from>
    <xdr:to>
      <xdr:col>15</xdr:col>
      <xdr:colOff>50800</xdr:colOff>
      <xdr:row>98</xdr:row>
      <xdr:rowOff>150225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38006"/>
          <a:ext cx="889000" cy="1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67610</xdr:rowOff>
    </xdr:from>
    <xdr:to>
      <xdr:col>15</xdr:col>
      <xdr:colOff>101600</xdr:colOff>
      <xdr:row>98</xdr:row>
      <xdr:rowOff>169210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14287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4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150225</xdr:rowOff>
    </xdr:from>
    <xdr:to>
      <xdr:col>10</xdr:col>
      <xdr:colOff>114300</xdr:colOff>
      <xdr:row>98</xdr:row>
      <xdr:rowOff>154347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52325"/>
          <a:ext cx="889000" cy="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73422</xdr:rowOff>
    </xdr:from>
    <xdr:to>
      <xdr:col>10</xdr:col>
      <xdr:colOff>165100</xdr:colOff>
      <xdr:row>99</xdr:row>
      <xdr:rowOff>3572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20099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5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66602</xdr:rowOff>
    </xdr:from>
    <xdr:to>
      <xdr:col>6</xdr:col>
      <xdr:colOff>38100</xdr:colOff>
      <xdr:row>98</xdr:row>
      <xdr:rowOff>168202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13279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78553</xdr:rowOff>
    </xdr:from>
    <xdr:to>
      <xdr:col>24</xdr:col>
      <xdr:colOff>114300</xdr:colOff>
      <xdr:row>99</xdr:row>
      <xdr:rowOff>8703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8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24444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2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63021</xdr:rowOff>
    </xdr:from>
    <xdr:to>
      <xdr:col>20</xdr:col>
      <xdr:colOff>38100</xdr:colOff>
      <xdr:row>98</xdr:row>
      <xdr:rowOff>164621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6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155748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5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85106</xdr:rowOff>
    </xdr:from>
    <xdr:to>
      <xdr:col>15</xdr:col>
      <xdr:colOff>101600</xdr:colOff>
      <xdr:row>99</xdr:row>
      <xdr:rowOff>15256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8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6383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7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99425</xdr:rowOff>
    </xdr:from>
    <xdr:to>
      <xdr:col>10</xdr:col>
      <xdr:colOff>165100</xdr:colOff>
      <xdr:row>99</xdr:row>
      <xdr:rowOff>29575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0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20702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9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103547</xdr:rowOff>
    </xdr:from>
    <xdr:to>
      <xdr:col>6</xdr:col>
      <xdr:colOff>38100</xdr:colOff>
      <xdr:row>99</xdr:row>
      <xdr:rowOff>33697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0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24824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9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65600</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09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169125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41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41534</xdr:rowOff>
    </xdr:from>
    <xdr:to>
      <xdr:col>46</xdr:col>
      <xdr:colOff>38100</xdr:colOff>
      <xdr:row>38</xdr:row>
      <xdr:rowOff>143134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5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159661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33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34219</xdr:rowOff>
    </xdr:from>
    <xdr:to>
      <xdr:col>41</xdr:col>
      <xdr:colOff>101600</xdr:colOff>
      <xdr:row>38</xdr:row>
      <xdr:rowOff>135819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4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152346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32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151020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21150</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36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87907</xdr:rowOff>
    </xdr:from>
    <xdr:to>
      <xdr:col>55</xdr:col>
      <xdr:colOff>0</xdr:colOff>
      <xdr:row>58</xdr:row>
      <xdr:rowOff>101345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32007"/>
          <a:ext cx="838200" cy="1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6453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79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101345</xdr:rowOff>
    </xdr:from>
    <xdr:to>
      <xdr:col>50</xdr:col>
      <xdr:colOff>114300</xdr:colOff>
      <xdr:row>58</xdr:row>
      <xdr:rowOff>102701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045445"/>
          <a:ext cx="889000" cy="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89866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9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102701</xdr:rowOff>
    </xdr:from>
    <xdr:to>
      <xdr:col>45</xdr:col>
      <xdr:colOff>177800</xdr:colOff>
      <xdr:row>58</xdr:row>
      <xdr:rowOff>140028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46801"/>
          <a:ext cx="889000" cy="3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3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113130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71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133581</xdr:rowOff>
    </xdr:from>
    <xdr:to>
      <xdr:col>41</xdr:col>
      <xdr:colOff>50800</xdr:colOff>
      <xdr:row>58</xdr:row>
      <xdr:rowOff>140028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077681"/>
          <a:ext cx="889000" cy="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157114</xdr:rowOff>
    </xdr:from>
    <xdr:to>
      <xdr:col>41</xdr:col>
      <xdr:colOff>101600</xdr:colOff>
      <xdr:row>58</xdr:row>
      <xdr:rowOff>87264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2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103791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164589</xdr:rowOff>
    </xdr:from>
    <xdr:to>
      <xdr:col>36</xdr:col>
      <xdr:colOff>165100</xdr:colOff>
      <xdr:row>58</xdr:row>
      <xdr:rowOff>94739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111266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37107</xdr:rowOff>
    </xdr:from>
    <xdr:to>
      <xdr:col>55</xdr:col>
      <xdr:colOff>50800</xdr:colOff>
      <xdr:row>58</xdr:row>
      <xdr:rowOff>138707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8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133454</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50545</xdr:rowOff>
    </xdr:from>
    <xdr:to>
      <xdr:col>50</xdr:col>
      <xdr:colOff>165100</xdr:colOff>
      <xdr:row>58</xdr:row>
      <xdr:rowOff>152145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9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143272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08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51901</xdr:rowOff>
    </xdr:from>
    <xdr:to>
      <xdr:col>46</xdr:col>
      <xdr:colOff>38100</xdr:colOff>
      <xdr:row>58</xdr:row>
      <xdr:rowOff>153501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9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144628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08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89228</xdr:rowOff>
    </xdr:from>
    <xdr:to>
      <xdr:col>41</xdr:col>
      <xdr:colOff>101600</xdr:colOff>
      <xdr:row>59</xdr:row>
      <xdr:rowOff>19378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3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10505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1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82781</xdr:rowOff>
    </xdr:from>
    <xdr:to>
      <xdr:col>36</xdr:col>
      <xdr:colOff>165100</xdr:colOff>
      <xdr:row>59</xdr:row>
      <xdr:rowOff>12931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2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4058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11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133223</xdr:rowOff>
    </xdr:from>
    <xdr:to>
      <xdr:col>55</xdr:col>
      <xdr:colOff>0</xdr:colOff>
      <xdr:row>78</xdr:row>
      <xdr:rowOff>149499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506323"/>
          <a:ext cx="838200" cy="1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13662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15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127977</xdr:rowOff>
    </xdr:from>
    <xdr:to>
      <xdr:col>50</xdr:col>
      <xdr:colOff>114300</xdr:colOff>
      <xdr:row>78</xdr:row>
      <xdr:rowOff>133223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501077"/>
          <a:ext cx="889000" cy="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129086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127977</xdr:rowOff>
    </xdr:from>
    <xdr:to>
      <xdr:col>45</xdr:col>
      <xdr:colOff>177800</xdr:colOff>
      <xdr:row>78</xdr:row>
      <xdr:rowOff>162716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501077"/>
          <a:ext cx="889000" cy="3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14101</xdr:rowOff>
    </xdr:from>
    <xdr:to>
      <xdr:col>46</xdr:col>
      <xdr:colOff>38100</xdr:colOff>
      <xdr:row>78</xdr:row>
      <xdr:rowOff>115701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132228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160499</xdr:rowOff>
    </xdr:from>
    <xdr:to>
      <xdr:col>41</xdr:col>
      <xdr:colOff>50800</xdr:colOff>
      <xdr:row>78</xdr:row>
      <xdr:rowOff>162716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533599"/>
          <a:ext cx="88900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27262</xdr:rowOff>
    </xdr:from>
    <xdr:to>
      <xdr:col>41</xdr:col>
      <xdr:colOff>101600</xdr:colOff>
      <xdr:row>78</xdr:row>
      <xdr:rowOff>128862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145389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53586</xdr:rowOff>
    </xdr:from>
    <xdr:to>
      <xdr:col>36</xdr:col>
      <xdr:colOff>165100</xdr:colOff>
      <xdr:row>78</xdr:row>
      <xdr:rowOff>155186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0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98699</xdr:rowOff>
    </xdr:from>
    <xdr:to>
      <xdr:col>55</xdr:col>
      <xdr:colOff>50800</xdr:colOff>
      <xdr:row>79</xdr:row>
      <xdr:rowOff>28849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7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13626</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8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82423</xdr:rowOff>
    </xdr:from>
    <xdr:to>
      <xdr:col>50</xdr:col>
      <xdr:colOff>165100</xdr:colOff>
      <xdr:row>79</xdr:row>
      <xdr:rowOff>12573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5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3700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54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77177</xdr:rowOff>
    </xdr:from>
    <xdr:to>
      <xdr:col>46</xdr:col>
      <xdr:colOff>38100</xdr:colOff>
      <xdr:row>79</xdr:row>
      <xdr:rowOff>7327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5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169904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54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111916</xdr:rowOff>
    </xdr:from>
    <xdr:to>
      <xdr:col>41</xdr:col>
      <xdr:colOff>101600</xdr:colOff>
      <xdr:row>79</xdr:row>
      <xdr:rowOff>42066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8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33193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57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109699</xdr:rowOff>
    </xdr:from>
    <xdr:to>
      <xdr:col>36</xdr:col>
      <xdr:colOff>165100</xdr:colOff>
      <xdr:row>79</xdr:row>
      <xdr:rowOff>39849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8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30976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57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116849</xdr:rowOff>
    </xdr:from>
    <xdr:to>
      <xdr:col>55</xdr:col>
      <xdr:colOff>0</xdr:colOff>
      <xdr:row>98</xdr:row>
      <xdr:rowOff>3198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747499"/>
          <a:ext cx="838200" cy="5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79897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67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148665</xdr:rowOff>
    </xdr:from>
    <xdr:to>
      <xdr:col>50</xdr:col>
      <xdr:colOff>114300</xdr:colOff>
      <xdr:row>98</xdr:row>
      <xdr:rowOff>3198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779315"/>
          <a:ext cx="889000" cy="2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71</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148665</xdr:rowOff>
    </xdr:from>
    <xdr:to>
      <xdr:col>45</xdr:col>
      <xdr:colOff>177800</xdr:colOff>
      <xdr:row>97</xdr:row>
      <xdr:rowOff>156108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779315"/>
          <a:ext cx="889000" cy="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73644</xdr:rowOff>
    </xdr:from>
    <xdr:to>
      <xdr:col>46</xdr:col>
      <xdr:colOff>38100</xdr:colOff>
      <xdr:row>97</xdr:row>
      <xdr:rowOff>3794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20321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77136</xdr:rowOff>
    </xdr:from>
    <xdr:to>
      <xdr:col>41</xdr:col>
      <xdr:colOff>50800</xdr:colOff>
      <xdr:row>97</xdr:row>
      <xdr:rowOff>156108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707786"/>
          <a:ext cx="889000" cy="7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13728</xdr:rowOff>
    </xdr:from>
    <xdr:to>
      <xdr:col>41</xdr:col>
      <xdr:colOff>101600</xdr:colOff>
      <xdr:row>96</xdr:row>
      <xdr:rowOff>115328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131855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63539</xdr:rowOff>
    </xdr:from>
    <xdr:to>
      <xdr:col>36</xdr:col>
      <xdr:colOff>165100</xdr:colOff>
      <xdr:row>96</xdr:row>
      <xdr:rowOff>165139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10216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66049</xdr:rowOff>
    </xdr:from>
    <xdr:to>
      <xdr:col>55</xdr:col>
      <xdr:colOff>50800</xdr:colOff>
      <xdr:row>97</xdr:row>
      <xdr:rowOff>167649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69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152426</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61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123848</xdr:rowOff>
    </xdr:from>
    <xdr:to>
      <xdr:col>50</xdr:col>
      <xdr:colOff>165100</xdr:colOff>
      <xdr:row>98</xdr:row>
      <xdr:rowOff>53998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75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45125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84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97865</xdr:rowOff>
    </xdr:from>
    <xdr:to>
      <xdr:col>46</xdr:col>
      <xdr:colOff>38100</xdr:colOff>
      <xdr:row>98</xdr:row>
      <xdr:rowOff>28015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7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19142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82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105308</xdr:rowOff>
    </xdr:from>
    <xdr:to>
      <xdr:col>41</xdr:col>
      <xdr:colOff>101600</xdr:colOff>
      <xdr:row>98</xdr:row>
      <xdr:rowOff>35458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73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26585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82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26336</xdr:rowOff>
    </xdr:from>
    <xdr:to>
      <xdr:col>36</xdr:col>
      <xdr:colOff>165100</xdr:colOff>
      <xdr:row>97</xdr:row>
      <xdr:rowOff>127936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65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119063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74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156407</xdr:rowOff>
    </xdr:from>
    <xdr:to>
      <xdr:col>85</xdr:col>
      <xdr:colOff>127000</xdr:colOff>
      <xdr:row>37</xdr:row>
      <xdr:rowOff>123165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328607"/>
          <a:ext cx="838200" cy="13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3440</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7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156407</xdr:rowOff>
    </xdr:from>
    <xdr:to>
      <xdr:col>81</xdr:col>
      <xdr:colOff>50800</xdr:colOff>
      <xdr:row>38</xdr:row>
      <xdr:rowOff>15170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328607"/>
          <a:ext cx="889000" cy="20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88244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127432</xdr:rowOff>
    </xdr:from>
    <xdr:to>
      <xdr:col>76</xdr:col>
      <xdr:colOff>114300</xdr:colOff>
      <xdr:row>38</xdr:row>
      <xdr:rowOff>15170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471082"/>
          <a:ext cx="889000" cy="5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143097</xdr:rowOff>
    </xdr:from>
    <xdr:to>
      <xdr:col>76</xdr:col>
      <xdr:colOff>165100</xdr:colOff>
      <xdr:row>37</xdr:row>
      <xdr:rowOff>73247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89774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105067</xdr:rowOff>
    </xdr:from>
    <xdr:to>
      <xdr:col>71</xdr:col>
      <xdr:colOff>177800</xdr:colOff>
      <xdr:row>37</xdr:row>
      <xdr:rowOff>127432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448717"/>
          <a:ext cx="8890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20034</xdr:rowOff>
    </xdr:from>
    <xdr:to>
      <xdr:col>72</xdr:col>
      <xdr:colOff>38100</xdr:colOff>
      <xdr:row>37</xdr:row>
      <xdr:rowOff>121634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138161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55448</xdr:rowOff>
    </xdr:from>
    <xdr:to>
      <xdr:col>67</xdr:col>
      <xdr:colOff>101600</xdr:colOff>
      <xdr:row>37</xdr:row>
      <xdr:rowOff>157048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148176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72365</xdr:rowOff>
    </xdr:from>
    <xdr:to>
      <xdr:col>85</xdr:col>
      <xdr:colOff>177800</xdr:colOff>
      <xdr:row>38</xdr:row>
      <xdr:rowOff>2515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41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50792</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9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105607</xdr:rowOff>
    </xdr:from>
    <xdr:to>
      <xdr:col>81</xdr:col>
      <xdr:colOff>101600</xdr:colOff>
      <xdr:row>37</xdr:row>
      <xdr:rowOff>35757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27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52284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05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135820</xdr:rowOff>
    </xdr:from>
    <xdr:to>
      <xdr:col>76</xdr:col>
      <xdr:colOff>165100</xdr:colOff>
      <xdr:row>38</xdr:row>
      <xdr:rowOff>65970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7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57097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7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76632</xdr:rowOff>
    </xdr:from>
    <xdr:to>
      <xdr:col>72</xdr:col>
      <xdr:colOff>38100</xdr:colOff>
      <xdr:row>38</xdr:row>
      <xdr:rowOff>6782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2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169359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51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54267</xdr:rowOff>
    </xdr:from>
    <xdr:to>
      <xdr:col>67</xdr:col>
      <xdr:colOff>101600</xdr:colOff>
      <xdr:row>37</xdr:row>
      <xdr:rowOff>155867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9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944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17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146786</xdr:rowOff>
    </xdr:from>
    <xdr:to>
      <xdr:col>85</xdr:col>
      <xdr:colOff>127000</xdr:colOff>
      <xdr:row>57</xdr:row>
      <xdr:rowOff>162949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919436"/>
          <a:ext cx="838200" cy="1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19457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2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146786</xdr:rowOff>
    </xdr:from>
    <xdr:to>
      <xdr:col>81</xdr:col>
      <xdr:colOff>50800</xdr:colOff>
      <xdr:row>57</xdr:row>
      <xdr:rowOff>171331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919436"/>
          <a:ext cx="889000" cy="2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147160</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157786</xdr:rowOff>
    </xdr:from>
    <xdr:to>
      <xdr:col>76</xdr:col>
      <xdr:colOff>114300</xdr:colOff>
      <xdr:row>57</xdr:row>
      <xdr:rowOff>171331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930436"/>
          <a:ext cx="889000" cy="1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9945</xdr:rowOff>
    </xdr:from>
    <xdr:to>
      <xdr:col>76</xdr:col>
      <xdr:colOff>165100</xdr:colOff>
      <xdr:row>57</xdr:row>
      <xdr:rowOff>111545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128072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157786</xdr:rowOff>
    </xdr:from>
    <xdr:to>
      <xdr:col>71</xdr:col>
      <xdr:colOff>177800</xdr:colOff>
      <xdr:row>57</xdr:row>
      <xdr:rowOff>160560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930436"/>
          <a:ext cx="889000" cy="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16094</xdr:rowOff>
    </xdr:from>
    <xdr:to>
      <xdr:col>72</xdr:col>
      <xdr:colOff>38100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134221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66722</xdr:rowOff>
    </xdr:from>
    <xdr:to>
      <xdr:col>67</xdr:col>
      <xdr:colOff>101600</xdr:colOff>
      <xdr:row>57</xdr:row>
      <xdr:rowOff>168322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13399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112149</xdr:rowOff>
    </xdr:from>
    <xdr:to>
      <xdr:col>85</xdr:col>
      <xdr:colOff>177800</xdr:colOff>
      <xdr:row>58</xdr:row>
      <xdr:rowOff>42299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8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27076</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79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95986</xdr:rowOff>
    </xdr:from>
    <xdr:to>
      <xdr:col>81</xdr:col>
      <xdr:colOff>101600</xdr:colOff>
      <xdr:row>58</xdr:row>
      <xdr:rowOff>26136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6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17263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6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120531</xdr:rowOff>
    </xdr:from>
    <xdr:to>
      <xdr:col>76</xdr:col>
      <xdr:colOff>165100</xdr:colOff>
      <xdr:row>58</xdr:row>
      <xdr:rowOff>50681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9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41808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8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106986</xdr:rowOff>
    </xdr:from>
    <xdr:to>
      <xdr:col>72</xdr:col>
      <xdr:colOff>38100</xdr:colOff>
      <xdr:row>58</xdr:row>
      <xdr:rowOff>37136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7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28263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97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109760</xdr:rowOff>
    </xdr:from>
    <xdr:to>
      <xdr:col>67</xdr:col>
      <xdr:colOff>101600</xdr:colOff>
      <xdr:row>58</xdr:row>
      <xdr:rowOff>39910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31037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97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120810</xdr:rowOff>
    </xdr:from>
    <xdr:to>
      <xdr:col>85</xdr:col>
      <xdr:colOff>127000</xdr:colOff>
      <xdr:row>78</xdr:row>
      <xdr:rowOff>148410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493910"/>
          <a:ext cx="838200" cy="2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80022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453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13619</xdr:rowOff>
    </xdr:from>
    <xdr:to>
      <xdr:col>81</xdr:col>
      <xdr:colOff>50800</xdr:colOff>
      <xdr:row>78</xdr:row>
      <xdr:rowOff>120810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386719"/>
          <a:ext cx="889000" cy="10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9513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55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13619</xdr:rowOff>
    </xdr:from>
    <xdr:to>
      <xdr:col>76</xdr:col>
      <xdr:colOff>114300</xdr:colOff>
      <xdr:row>78</xdr:row>
      <xdr:rowOff>95496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386719"/>
          <a:ext cx="889000" cy="8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64813</xdr:rowOff>
    </xdr:from>
    <xdr:to>
      <xdr:col>76</xdr:col>
      <xdr:colOff>165100</xdr:colOff>
      <xdr:row>78</xdr:row>
      <xdr:rowOff>166413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157540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53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95496</xdr:rowOff>
    </xdr:from>
    <xdr:to>
      <xdr:col>71</xdr:col>
      <xdr:colOff>177800</xdr:colOff>
      <xdr:row>79</xdr:row>
      <xdr:rowOff>29203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468596"/>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68624</xdr:rowOff>
    </xdr:from>
    <xdr:to>
      <xdr:col>72</xdr:col>
      <xdr:colOff>38100</xdr:colOff>
      <xdr:row>78</xdr:row>
      <xdr:rowOff>170224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161351</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53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68852</xdr:rowOff>
    </xdr:from>
    <xdr:to>
      <xdr:col>67</xdr:col>
      <xdr:colOff>101600</xdr:colOff>
      <xdr:row>78</xdr:row>
      <xdr:rowOff>170452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4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15529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1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97610</xdr:rowOff>
    </xdr:from>
    <xdr:to>
      <xdr:col>85</xdr:col>
      <xdr:colOff>177800</xdr:colOff>
      <xdr:row>79</xdr:row>
      <xdr:rowOff>27760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7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56987</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25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70010</xdr:rowOff>
    </xdr:from>
    <xdr:to>
      <xdr:col>81</xdr:col>
      <xdr:colOff>101600</xdr:colOff>
      <xdr:row>79</xdr:row>
      <xdr:rowOff>160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16687</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14111" y="1321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134269</xdr:rowOff>
    </xdr:from>
    <xdr:to>
      <xdr:col>76</xdr:col>
      <xdr:colOff>165100</xdr:colOff>
      <xdr:row>78</xdr:row>
      <xdr:rowOff>64419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33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80946</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25111" y="1311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44696</xdr:rowOff>
    </xdr:from>
    <xdr:to>
      <xdr:col>72</xdr:col>
      <xdr:colOff>38100</xdr:colOff>
      <xdr:row>78</xdr:row>
      <xdr:rowOff>146296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1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162823</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319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149853</xdr:rowOff>
    </xdr:from>
    <xdr:to>
      <xdr:col>67</xdr:col>
      <xdr:colOff>101600</xdr:colOff>
      <xdr:row>79</xdr:row>
      <xdr:rowOff>80003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2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71130</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1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11337</xdr:rowOff>
    </xdr:from>
    <xdr:to>
      <xdr:col>85</xdr:col>
      <xdr:colOff>127000</xdr:colOff>
      <xdr:row>98</xdr:row>
      <xdr:rowOff>18729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813437"/>
          <a:ext cx="8382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27309</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86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15535</xdr:rowOff>
    </xdr:from>
    <xdr:to>
      <xdr:col>81</xdr:col>
      <xdr:colOff>50800</xdr:colOff>
      <xdr:row>98</xdr:row>
      <xdr:rowOff>18729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817635"/>
          <a:ext cx="889000" cy="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134904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15535</xdr:rowOff>
    </xdr:from>
    <xdr:to>
      <xdr:col>76</xdr:col>
      <xdr:colOff>114300</xdr:colOff>
      <xdr:row>98</xdr:row>
      <xdr:rowOff>25857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817635"/>
          <a:ext cx="889000" cy="1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59985</xdr:rowOff>
    </xdr:from>
    <xdr:to>
      <xdr:col>76</xdr:col>
      <xdr:colOff>165100</xdr:colOff>
      <xdr:row>97</xdr:row>
      <xdr:rowOff>161585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6662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24710</xdr:rowOff>
    </xdr:from>
    <xdr:to>
      <xdr:col>71</xdr:col>
      <xdr:colOff>177800</xdr:colOff>
      <xdr:row>98</xdr:row>
      <xdr:rowOff>25857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826810"/>
          <a:ext cx="889000" cy="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63697</xdr:rowOff>
    </xdr:from>
    <xdr:to>
      <xdr:col>72</xdr:col>
      <xdr:colOff>38100</xdr:colOff>
      <xdr:row>97</xdr:row>
      <xdr:rowOff>165297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10374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50777</xdr:rowOff>
    </xdr:from>
    <xdr:to>
      <xdr:col>67</xdr:col>
      <xdr:colOff>101600</xdr:colOff>
      <xdr:row>97</xdr:row>
      <xdr:rowOff>152377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8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168904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5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131987</xdr:rowOff>
    </xdr:from>
    <xdr:to>
      <xdr:col>85</xdr:col>
      <xdr:colOff>177800</xdr:colOff>
      <xdr:row>98</xdr:row>
      <xdr:rowOff>62137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76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110414</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74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139379</xdr:rowOff>
    </xdr:from>
    <xdr:to>
      <xdr:col>81</xdr:col>
      <xdr:colOff>101600</xdr:colOff>
      <xdr:row>98</xdr:row>
      <xdr:rowOff>69529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77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60656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86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136185</xdr:rowOff>
    </xdr:from>
    <xdr:to>
      <xdr:col>76</xdr:col>
      <xdr:colOff>165100</xdr:colOff>
      <xdr:row>98</xdr:row>
      <xdr:rowOff>66335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76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57462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85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146507</xdr:rowOff>
    </xdr:from>
    <xdr:to>
      <xdr:col>72</xdr:col>
      <xdr:colOff>38100</xdr:colOff>
      <xdr:row>98</xdr:row>
      <xdr:rowOff>76657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7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67784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8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145360</xdr:rowOff>
    </xdr:from>
    <xdr:to>
      <xdr:col>67</xdr:col>
      <xdr:colOff>101600</xdr:colOff>
      <xdr:row>98</xdr:row>
      <xdr:rowOff>75510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7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66637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86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14949</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30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58274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40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165970</xdr:rowOff>
    </xdr:from>
    <xdr:to>
      <xdr:col>107</xdr:col>
      <xdr:colOff>101600</xdr:colOff>
      <xdr:row>39</xdr:row>
      <xdr:rowOff>96120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8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112648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5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163522</xdr:rowOff>
    </xdr:from>
    <xdr:to>
      <xdr:col>102</xdr:col>
      <xdr:colOff>165100</xdr:colOff>
      <xdr:row>39</xdr:row>
      <xdr:rowOff>93672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110198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3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161399</xdr:rowOff>
    </xdr:from>
    <xdr:to>
      <xdr:col>98</xdr:col>
      <xdr:colOff>38100</xdr:colOff>
      <xdr:row>39</xdr:row>
      <xdr:rowOff>91549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7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108076</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45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141948</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57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災害復旧費を除く全ての費用が類似団体を下回っており、コストが抑制されていると言える。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災害復旧事業については、前年度と比較すると大幅に減少したものの類似団体平均と比べて高い、これは少ない人口に対して町の面積が広大で地理的に災害リスクが高い場所が多いことが要因である。</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の影響により、昨年度は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経済対策や感染症対策等を行ったため民生費や衛生費が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大幅に</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増加し</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たが、若干ではあるが新型コロナウイルス感染症も落ち着いてきているため減少傾向となった。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千葉県大多喜町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前年度に引き続き財政調整基金の取崩を行わなかったため</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同残高の標準財政規模比や実質収支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額</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が増加した。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また、前年度は普通交付税の再算定による増額分等を財政調整基金に積立てため実質単年度収支が大幅に増加した要因である。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千葉県大多喜町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特別養護老人ホーム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会計で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赤字と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なっ</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、民営化による公営企業廃止に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伴い新規の入所者の受入等を行わないとしたためである。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今年度末をもって、事業廃止となるため今後の赤字はない見込である。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今後も引き続き、歳入の確保及び全ての会計で更なるコスト削減等の推進を図り、健全な財政運営に努める。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千葉県大多喜町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前年度に引き続き、据え置きとなっていた過疎対策事業等の元金償還が始まったが、新規発行債の抑制に努めているため、元利償還金の急激な上昇には至っていない。</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今後も、過疎対策事業や辺地対策事業などでの新規発行債の起債が想定されるが、制度を有効活用しつつも、新規発行の抑制に努め、実質公債費比率の急激な上昇を抑える。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満期一括償還地方債は利用していない。</a:t>
          </a:r>
          <a:endParaRPr lang="ja-JP" altLang="ja-JP" sz="1000">
            <a:effectLst/>
            <a:latin typeface="ＭＳ ゴシック" panose="020B0609070205080204" pitchFamily="49" charset="-128"/>
            <a:ea typeface="ＭＳ ゴシック" panose="020B0609070205080204"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千葉県大多喜町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新規発行債の抑制による地方債残高の減少をはじめ将来負担額は減少している。</a:t>
          </a:r>
          <a:endParaRPr kumimoji="0"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0"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0"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今年度も、充当可能基金への積立を行っており、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将来負担額から充当可能財源額を除した差額はマイナスとなり将来負担比率がないことになった。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今後も地方債の借入抑制や基金の過度な取崩の抑制に努めていく。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千葉県大多喜町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今年度は、財政調整基金及び減債基金の積立、取崩はなかった。その他特定目的基金では、庁舎管理基金へ防災庁舎の建設費用として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百万の積立、ふるさと基金で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百万円の取崩、福祉基金で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百万円の取崩、森林環境譲与税基金へ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百万円の積立を行ったことなどによって、基金全体での令和４年度末残高は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短期的には、庁舎管理基金での積立を予定しており特定目的基金の残高が増加する見込であるが、多目的庁舎建設時には基金の取崩を行うため基金残高は減少するものと見込まれる。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今後、基金残高が減少すると将来負担比率がプラスに転じることも考えられるため、地方債による将来負担と充当可能財源である基金残高のバランスをとりながら財政の健全化に努める。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ふるさと基金：寄付金を財源として寄付者の社会的投資を具体化することにより、多様な人々の参加による個性豊かなふるさとづくりを目指す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鉄道経営対策事業基金：地方鉄道業を営む者の経営に対する助成を行い、地域公共交通の維持を行う。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庁舎管理基金：庁舎管理に必要な資金。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福祉基金：高齢者、障害者及び児童の保健福祉の増進に資する事業を行う。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小中学校施設基金：小中学校の施設整備に必要な資金。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ふるさと基金では、ふるさと納税による寄付金の増により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庁舎管理基金では、多目的庁舎建設のため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福祉基金では、今後の高齢化を見据えて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庁舎管理基金では、防災庁舎建設のため令和７年度までに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今年度は、積立も取崩も行っていないため増減がない。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災害への備えも含め、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億円程度の残高となるように努めていく。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今年度は、積立も取崩も行っていないため増減がない。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今後、過疎対策事業や災害復旧事業の償還によって公債費が増加するため、一時的に取崩を行う見込み。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その後は、取崩の予定がないため基金残高は一定額で推移する見込みである。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79B9A0A-4799-4263-BBD5-00BF83D79F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0E0E453-6FD2-4BED-B126-7D671678DD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35870A70-8FF4-45CD-8A04-FD00E3D3F203}"/>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34C9A610-581B-4EAD-B7A6-E7BAFC877B10}"/>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FD4E04E1-75BA-40D4-9096-E5CAE0696856}"/>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C3DB9638-A3AF-4762-ADF4-8681902382B3}"/>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969C38A1-9505-4A27-9B75-F1ADB8195303}"/>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AAB9F3EA-B3DB-423B-A8CF-2A4CA7CD2599}"/>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1A1409AF-7758-48A3-8C27-58E22AE3C042}"/>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03244006-62D5-4334-BE89-6B02A10A730B}"/>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33B33B19-E4DB-4EAB-AE5C-B8D8D8D49715}"/>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5E39B857-9557-47A7-AA02-8F985D6C6B01}"/>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F97A8C4-8EA3-43FD-97D0-F30BB7588549}"/>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CE29A3E8-3D35-4820-9BBC-744A05110971}"/>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DB36FE6E-5637-4669-BC79-4E4BCC47E9B8}"/>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65D8A602-2FB7-4C3E-A1CC-A2E8110ACBF6}"/>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8,365
8,275
129.87
6,536,675
5,936,535
440,817
3,537,982
4,141,253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9C366E21-19FA-43FE-9D55-01B1856A8732}"/>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89D3D4A6-E14A-4960-B154-57F1E309EAAD}"/>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C3EFFEE2-8979-4E00-BD98-7300CE862C44}"/>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13927EA9-D716-4A77-9F5B-2712744453E0}"/>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99937AF7-98B6-4ABD-BC67-91CFBCB1FB18}"/>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28BD8DCC-F31A-4E2C-9FB5-375A112E338A}"/>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635D85BD-35E4-49DF-B49A-6828E5462354}"/>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2BA37D7A-6FBC-48C6-97D9-739B42D0D57B}"/>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33A3976B-4DBF-4D9D-B6AF-862B39E422F9}"/>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50E55CA7-F68E-4F9D-99B8-406591E72EEF}"/>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2B6DF24C-E804-4BCA-BB68-FD5A6F0CE4F4}"/>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1942E22C-ECB6-4614-B4A7-D7C859177EC1}"/>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F11B1E87-C77F-43EB-97BC-A1C33C19F276}"/>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535A0F5F-E630-4035-ACCA-C16A1A78017E}"/>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38371F66-3293-4A65-A491-3DFC13F733E8}"/>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83A0E472-E4FD-4E28-934E-460A4414BEE6}"/>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6BF0BA07-2A01-4627-B99A-4B612C8C4CFA}"/>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EEAEAF0B-7A95-4109-9EEC-23D9430E3AC8}"/>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AEBC2AF2-52B5-42C7-BAF8-2B52B0A6A4F2}"/>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90C9A1FE-47B7-4A1F-A40B-8C73A6544DC2}"/>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a:extLst>
            <a:ext uri="{FF2B5EF4-FFF2-40B4-BE49-F238E27FC236}">
              <a16:creationId xmlns:a16="http://schemas.microsoft.com/office/drawing/2014/main" id="{158B54E6-ECBA-42D6-939A-6E802CB19603}"/>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A8D1F162-62A3-4A11-B7E5-2AEDF235294A}"/>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6CF8E5D9-0BBE-4EF7-8B88-89AFA366AF87}"/>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25BE49D4-C45A-43CF-B8C7-5A53DB477867}"/>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8EC6794D-D99A-4B15-B84F-1CA2C80E6807}"/>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3BE7698E-C538-4A13-B594-3CCDF471481D}"/>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BCB622DB-9FE8-4C0E-878F-C6774F6F0344}"/>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69336D5D-6E0F-424F-9E2D-669BF7F9B64F}"/>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36DA610A-510C-4BB5-A249-80C8AF3FD7CE}"/>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CAF67616-B2A9-48D6-8F53-7BC10782E7C1}"/>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99273504-5250-42FB-BCC5-20C09469D181}"/>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4474A756-5028-4CE8-B6CC-88669F1A0111}"/>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C0077FE0-858F-49C6-B80E-9E4720E15D55}"/>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47F3D718-3642-4A80-A0C3-1B2C4D0FE5E2}"/>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62C703FB-3F8A-4946-9B88-211FEBA674F6}"/>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有形固定資産減価償却率が類似団体平均を上回る傾向にあり、これは類似団体と比較して施設の老朽化が進んでいることを示している。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公共施設等の個別施設計画については令和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に策定が完了し、建物系公共施設の総延床面積を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％削減するという目標の達成に向け、資産の適正な管理を進めていく。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4A8088DD-C9DA-4A69-A048-ED24EB217019}"/>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0FF3F7C9-0A61-4518-A10A-8D415BA1B22B}"/>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B78F1DF9-C4E1-4A3F-9537-74DE9DDF3DB8}"/>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a:extLst>
            <a:ext uri="{FF2B5EF4-FFF2-40B4-BE49-F238E27FC236}">
              <a16:creationId xmlns:a16="http://schemas.microsoft.com/office/drawing/2014/main" id="{26950FE8-983A-4D1B-979E-2716CE843F60}"/>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a:extLst>
            <a:ext uri="{FF2B5EF4-FFF2-40B4-BE49-F238E27FC236}">
              <a16:creationId xmlns:a16="http://schemas.microsoft.com/office/drawing/2014/main" id="{DDEE27BF-03C8-4EB6-B014-A1F280F9AE67}"/>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a:extLst>
            <a:ext uri="{FF2B5EF4-FFF2-40B4-BE49-F238E27FC236}">
              <a16:creationId xmlns:a16="http://schemas.microsoft.com/office/drawing/2014/main" id="{FD2F931B-21F6-4173-B4CF-66F91F3E38BA}"/>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a:extLst>
            <a:ext uri="{FF2B5EF4-FFF2-40B4-BE49-F238E27FC236}">
              <a16:creationId xmlns:a16="http://schemas.microsoft.com/office/drawing/2014/main" id="{1480011E-1F13-4B98-857A-983F1BC335E8}"/>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745FFF39-42B1-4132-A6F1-CBD446B0FFA7}"/>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1A63478E-3462-4BA9-9AF5-564CD87029EE}"/>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a:extLst>
            <a:ext uri="{FF2B5EF4-FFF2-40B4-BE49-F238E27FC236}">
              <a16:creationId xmlns:a16="http://schemas.microsoft.com/office/drawing/2014/main" id="{8C44B6DD-30CA-4E44-8A14-D2F941976412}"/>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a:extLst>
            <a:ext uri="{FF2B5EF4-FFF2-40B4-BE49-F238E27FC236}">
              <a16:creationId xmlns:a16="http://schemas.microsoft.com/office/drawing/2014/main" id="{64008D50-CF5F-423A-B34E-67F11B4E2409}"/>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a:extLst>
            <a:ext uri="{FF2B5EF4-FFF2-40B4-BE49-F238E27FC236}">
              <a16:creationId xmlns:a16="http://schemas.microsoft.com/office/drawing/2014/main" id="{468686DD-D63A-446F-9B2F-1024001CC643}"/>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a:extLst>
            <a:ext uri="{FF2B5EF4-FFF2-40B4-BE49-F238E27FC236}">
              <a16:creationId xmlns:a16="http://schemas.microsoft.com/office/drawing/2014/main" id="{51F8D940-2B1D-48CF-B040-FB2F8ECBF69C}"/>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7154C720-61DC-4CE8-8424-66000C680FBC}"/>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8138EC3-6E91-4EE1-9454-E0A93ED54A3D}"/>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91D8AC88-194A-40AA-8CA7-243AA36300C9}"/>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147108</xdr:rowOff>
    </xdr:from>
    <xdr:to>
      <xdr:col>23</xdr:col>
      <xdr:colOff>85090</xdr:colOff>
      <xdr:row>35</xdr:row>
      <xdr:rowOff>41063</xdr:rowOff>
    </xdr:to>
    <xdr:cxnSp macro="">
      <xdr:nvCxnSpPr>
        <xdr:cNvPr id="69" name="直線コネクタ 68">
          <a:extLst>
            <a:ext uri="{FF2B5EF4-FFF2-40B4-BE49-F238E27FC236}">
              <a16:creationId xmlns:a16="http://schemas.microsoft.com/office/drawing/2014/main" id="{D8E9A487-F9D4-4306-BF77-770623E573CE}"/>
            </a:ext>
          </a:extLst>
        </xdr:cNvPr>
        <xdr:cNvCxnSpPr/>
      </xdr:nvCxnSpPr>
      <xdr:spPr>
        <a:xfrm flipV="1">
          <a:off x="4206240" y="5107728"/>
          <a:ext cx="1270" cy="157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44890</xdr:rowOff>
    </xdr:from>
    <xdr:ext cx="405111" cy="259045"/>
    <xdr:sp macro="" textlink="">
      <xdr:nvSpPr>
        <xdr:cNvPr id="70" name="有形固定資産減価償却率最小値テキスト">
          <a:extLst>
            <a:ext uri="{FF2B5EF4-FFF2-40B4-BE49-F238E27FC236}">
              <a16:creationId xmlns:a16="http://schemas.microsoft.com/office/drawing/2014/main" id="{F9846A85-93AF-4633-92D7-C6FF9B361DE0}"/>
            </a:ext>
          </a:extLst>
        </xdr:cNvPr>
        <xdr:cNvSpPr txBox="1"/>
      </xdr:nvSpPr>
      <xdr:spPr>
        <a:xfrm>
          <a:off x="4258945" y="6681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41063</xdr:rowOff>
    </xdr:from>
    <xdr:to>
      <xdr:col>23</xdr:col>
      <xdr:colOff>174625</xdr:colOff>
      <xdr:row>35</xdr:row>
      <xdr:rowOff>41063</xdr:rowOff>
    </xdr:to>
    <xdr:cxnSp macro="">
      <xdr:nvCxnSpPr>
        <xdr:cNvPr id="71" name="直線コネクタ 70">
          <a:extLst>
            <a:ext uri="{FF2B5EF4-FFF2-40B4-BE49-F238E27FC236}">
              <a16:creationId xmlns:a16="http://schemas.microsoft.com/office/drawing/2014/main" id="{68FD82ED-75B0-4F1D-8CF8-B361A9F9A711}"/>
            </a:ext>
          </a:extLst>
        </xdr:cNvPr>
        <xdr:cNvCxnSpPr/>
      </xdr:nvCxnSpPr>
      <xdr:spPr>
        <a:xfrm>
          <a:off x="4119245" y="667808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93785</xdr:rowOff>
    </xdr:from>
    <xdr:ext cx="405111" cy="259045"/>
    <xdr:sp macro="" textlink="">
      <xdr:nvSpPr>
        <xdr:cNvPr id="72" name="有形固定資産減価償却率最大値テキスト">
          <a:extLst>
            <a:ext uri="{FF2B5EF4-FFF2-40B4-BE49-F238E27FC236}">
              <a16:creationId xmlns:a16="http://schemas.microsoft.com/office/drawing/2014/main" id="{6FA93D9C-CC38-455B-9F85-9441C18A8358}"/>
            </a:ext>
          </a:extLst>
        </xdr:cNvPr>
        <xdr:cNvSpPr txBox="1"/>
      </xdr:nvSpPr>
      <xdr:spPr>
        <a:xfrm>
          <a:off x="4258945" y="488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147108</xdr:rowOff>
    </xdr:from>
    <xdr:to>
      <xdr:col>23</xdr:col>
      <xdr:colOff>174625</xdr:colOff>
      <xdr:row>25</xdr:row>
      <xdr:rowOff>147108</xdr:rowOff>
    </xdr:to>
    <xdr:cxnSp macro="">
      <xdr:nvCxnSpPr>
        <xdr:cNvPr id="73" name="直線コネクタ 72">
          <a:extLst>
            <a:ext uri="{FF2B5EF4-FFF2-40B4-BE49-F238E27FC236}">
              <a16:creationId xmlns:a16="http://schemas.microsoft.com/office/drawing/2014/main" id="{34866697-5A95-49BC-A4DB-127C1C7A9A69}"/>
            </a:ext>
          </a:extLst>
        </xdr:cNvPr>
        <xdr:cNvCxnSpPr/>
      </xdr:nvCxnSpPr>
      <xdr:spPr>
        <a:xfrm>
          <a:off x="4119245" y="510772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26052</xdr:rowOff>
    </xdr:from>
    <xdr:ext cx="405111" cy="259045"/>
    <xdr:sp macro="" textlink="">
      <xdr:nvSpPr>
        <xdr:cNvPr id="74" name="有形固定資産減価償却率平均値テキスト">
          <a:extLst>
            <a:ext uri="{FF2B5EF4-FFF2-40B4-BE49-F238E27FC236}">
              <a16:creationId xmlns:a16="http://schemas.microsoft.com/office/drawing/2014/main" id="{2B8373B3-C7E5-4645-AF5F-F6A3385E0225}"/>
            </a:ext>
          </a:extLst>
        </xdr:cNvPr>
        <xdr:cNvSpPr txBox="1"/>
      </xdr:nvSpPr>
      <xdr:spPr>
        <a:xfrm>
          <a:off x="4258945" y="5824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75" name="フローチャート: 判断 74">
          <a:extLst>
            <a:ext uri="{FF2B5EF4-FFF2-40B4-BE49-F238E27FC236}">
              <a16:creationId xmlns:a16="http://schemas.microsoft.com/office/drawing/2014/main" id="{13377021-CA3A-4F3F-A6E9-55411BE7387E}"/>
            </a:ext>
          </a:extLst>
        </xdr:cNvPr>
        <xdr:cNvSpPr/>
      </xdr:nvSpPr>
      <xdr:spPr>
        <a:xfrm>
          <a:off x="4157345" y="59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76" name="フローチャート: 判断 75">
          <a:extLst>
            <a:ext uri="{FF2B5EF4-FFF2-40B4-BE49-F238E27FC236}">
              <a16:creationId xmlns:a16="http://schemas.microsoft.com/office/drawing/2014/main" id="{BDC17114-0924-4279-984C-8078EE778189}"/>
            </a:ext>
          </a:extLst>
        </xdr:cNvPr>
        <xdr:cNvSpPr/>
      </xdr:nvSpPr>
      <xdr:spPr>
        <a:xfrm>
          <a:off x="3537585" y="59590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167428</xdr:rowOff>
    </xdr:from>
    <xdr:to>
      <xdr:col>15</xdr:col>
      <xdr:colOff>187325</xdr:colOff>
      <xdr:row>31</xdr:row>
      <xdr:rowOff>97578</xdr:rowOff>
    </xdr:to>
    <xdr:sp macro="" textlink="">
      <xdr:nvSpPr>
        <xdr:cNvPr id="77" name="フローチャート: 判断 76">
          <a:extLst>
            <a:ext uri="{FF2B5EF4-FFF2-40B4-BE49-F238E27FC236}">
              <a16:creationId xmlns:a16="http://schemas.microsoft.com/office/drawing/2014/main" id="{A539D82E-A711-4C69-A9EA-63CE37B579A2}"/>
            </a:ext>
          </a:extLst>
        </xdr:cNvPr>
        <xdr:cNvSpPr/>
      </xdr:nvSpPr>
      <xdr:spPr>
        <a:xfrm>
          <a:off x="2867025" y="59662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13970</xdr:rowOff>
    </xdr:from>
    <xdr:to>
      <xdr:col>11</xdr:col>
      <xdr:colOff>187325</xdr:colOff>
      <xdr:row>31</xdr:row>
      <xdr:rowOff>115570</xdr:rowOff>
    </xdr:to>
    <xdr:sp macro="" textlink="">
      <xdr:nvSpPr>
        <xdr:cNvPr id="78" name="フローチャート: 判断 77">
          <a:extLst>
            <a:ext uri="{FF2B5EF4-FFF2-40B4-BE49-F238E27FC236}">
              <a16:creationId xmlns:a16="http://schemas.microsoft.com/office/drawing/2014/main" id="{9F514D10-E95D-41D6-8467-F09A355894AD}"/>
            </a:ext>
          </a:extLst>
        </xdr:cNvPr>
        <xdr:cNvSpPr/>
      </xdr:nvSpPr>
      <xdr:spPr>
        <a:xfrm>
          <a:off x="2196465" y="59804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17568</xdr:rowOff>
    </xdr:from>
    <xdr:to>
      <xdr:col>7</xdr:col>
      <xdr:colOff>187325</xdr:colOff>
      <xdr:row>31</xdr:row>
      <xdr:rowOff>119168</xdr:rowOff>
    </xdr:to>
    <xdr:sp macro="" textlink="">
      <xdr:nvSpPr>
        <xdr:cNvPr id="79" name="フローチャート: 判断 78">
          <a:extLst>
            <a:ext uri="{FF2B5EF4-FFF2-40B4-BE49-F238E27FC236}">
              <a16:creationId xmlns:a16="http://schemas.microsoft.com/office/drawing/2014/main" id="{10C63F92-963A-4B69-B501-CA3F9B2E6EC2}"/>
            </a:ext>
          </a:extLst>
        </xdr:cNvPr>
        <xdr:cNvSpPr/>
      </xdr:nvSpPr>
      <xdr:spPr>
        <a:xfrm>
          <a:off x="1525905" y="59840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6211E0F-FF19-4533-BEB8-4B18138AC87D}"/>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1EFA99E2-F7ED-472B-A02F-036AA218B3B1}"/>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BA2EB4DD-13A4-4A85-96A7-81B38B19C167}"/>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F4CF5387-0039-423E-9ED3-AF4F96F79FBB}"/>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20B1BDC0-46FF-46AC-9A09-10E8A9BDEEE8}"/>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136313</xdr:rowOff>
    </xdr:from>
    <xdr:to>
      <xdr:col>23</xdr:col>
      <xdr:colOff>136525</xdr:colOff>
      <xdr:row>32</xdr:row>
      <xdr:rowOff>66463</xdr:rowOff>
    </xdr:to>
    <xdr:sp macro="" textlink="">
      <xdr:nvSpPr>
        <xdr:cNvPr id="85" name="楕円 84">
          <a:extLst>
            <a:ext uri="{FF2B5EF4-FFF2-40B4-BE49-F238E27FC236}">
              <a16:creationId xmlns:a16="http://schemas.microsoft.com/office/drawing/2014/main" id="{93FFA010-CD1D-43EB-93AE-D996C2D497F0}"/>
            </a:ext>
          </a:extLst>
        </xdr:cNvPr>
        <xdr:cNvSpPr/>
      </xdr:nvSpPr>
      <xdr:spPr>
        <a:xfrm>
          <a:off x="4157345" y="61027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114740</xdr:rowOff>
    </xdr:from>
    <xdr:ext cx="405111" cy="259045"/>
    <xdr:sp macro="" textlink="">
      <xdr:nvSpPr>
        <xdr:cNvPr id="86" name="有形固定資産減価償却率該当値テキスト">
          <a:extLst>
            <a:ext uri="{FF2B5EF4-FFF2-40B4-BE49-F238E27FC236}">
              <a16:creationId xmlns:a16="http://schemas.microsoft.com/office/drawing/2014/main" id="{3C484E27-C131-4BF5-AD20-EBCB51B84E14}"/>
            </a:ext>
          </a:extLst>
        </xdr:cNvPr>
        <xdr:cNvSpPr txBox="1"/>
      </xdr:nvSpPr>
      <xdr:spPr>
        <a:xfrm>
          <a:off x="4258945" y="6081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100330</xdr:rowOff>
    </xdr:from>
    <xdr:to>
      <xdr:col>19</xdr:col>
      <xdr:colOff>187325</xdr:colOff>
      <xdr:row>32</xdr:row>
      <xdr:rowOff>30480</xdr:rowOff>
    </xdr:to>
    <xdr:sp macro="" textlink="">
      <xdr:nvSpPr>
        <xdr:cNvPr id="87" name="楕円 86">
          <a:extLst>
            <a:ext uri="{FF2B5EF4-FFF2-40B4-BE49-F238E27FC236}">
              <a16:creationId xmlns:a16="http://schemas.microsoft.com/office/drawing/2014/main" id="{9E68ECEA-966C-4E35-A40F-18961643C096}"/>
            </a:ext>
          </a:extLst>
        </xdr:cNvPr>
        <xdr:cNvSpPr/>
      </xdr:nvSpPr>
      <xdr:spPr>
        <a:xfrm>
          <a:off x="3537585" y="6066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151130</xdr:rowOff>
    </xdr:from>
    <xdr:to>
      <xdr:col>23</xdr:col>
      <xdr:colOff>85725</xdr:colOff>
      <xdr:row>32</xdr:row>
      <xdr:rowOff>15663</xdr:rowOff>
    </xdr:to>
    <xdr:cxnSp macro="">
      <xdr:nvCxnSpPr>
        <xdr:cNvPr id="88" name="直線コネクタ 87">
          <a:extLst>
            <a:ext uri="{FF2B5EF4-FFF2-40B4-BE49-F238E27FC236}">
              <a16:creationId xmlns:a16="http://schemas.microsoft.com/office/drawing/2014/main" id="{9A0C826B-9F58-41E5-BB93-B15549B27114}"/>
            </a:ext>
          </a:extLst>
        </xdr:cNvPr>
        <xdr:cNvCxnSpPr/>
      </xdr:nvCxnSpPr>
      <xdr:spPr>
        <a:xfrm>
          <a:off x="3588385" y="6117590"/>
          <a:ext cx="61976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60748</xdr:rowOff>
    </xdr:from>
    <xdr:to>
      <xdr:col>15</xdr:col>
      <xdr:colOff>187325</xdr:colOff>
      <xdr:row>31</xdr:row>
      <xdr:rowOff>162348</xdr:rowOff>
    </xdr:to>
    <xdr:sp macro="" textlink="">
      <xdr:nvSpPr>
        <xdr:cNvPr id="89" name="楕円 88">
          <a:extLst>
            <a:ext uri="{FF2B5EF4-FFF2-40B4-BE49-F238E27FC236}">
              <a16:creationId xmlns:a16="http://schemas.microsoft.com/office/drawing/2014/main" id="{4DCC1F6D-9D33-4FD2-8516-3FC2DBC5E3E6}"/>
            </a:ext>
          </a:extLst>
        </xdr:cNvPr>
        <xdr:cNvSpPr/>
      </xdr:nvSpPr>
      <xdr:spPr>
        <a:xfrm>
          <a:off x="2867025" y="60272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111548</xdr:rowOff>
    </xdr:from>
    <xdr:to>
      <xdr:col>19</xdr:col>
      <xdr:colOff>136525</xdr:colOff>
      <xdr:row>31</xdr:row>
      <xdr:rowOff>151130</xdr:rowOff>
    </xdr:to>
    <xdr:cxnSp macro="">
      <xdr:nvCxnSpPr>
        <xdr:cNvPr id="90" name="直線コネクタ 89">
          <a:extLst>
            <a:ext uri="{FF2B5EF4-FFF2-40B4-BE49-F238E27FC236}">
              <a16:creationId xmlns:a16="http://schemas.microsoft.com/office/drawing/2014/main" id="{1151555B-9AD9-413C-94E3-A844BD1BB9D5}"/>
            </a:ext>
          </a:extLst>
        </xdr:cNvPr>
        <xdr:cNvCxnSpPr/>
      </xdr:nvCxnSpPr>
      <xdr:spPr>
        <a:xfrm>
          <a:off x="2917825" y="6078008"/>
          <a:ext cx="67056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13970</xdr:rowOff>
    </xdr:from>
    <xdr:to>
      <xdr:col>11</xdr:col>
      <xdr:colOff>187325</xdr:colOff>
      <xdr:row>31</xdr:row>
      <xdr:rowOff>115570</xdr:rowOff>
    </xdr:to>
    <xdr:sp macro="" textlink="">
      <xdr:nvSpPr>
        <xdr:cNvPr id="91" name="楕円 90">
          <a:extLst>
            <a:ext uri="{FF2B5EF4-FFF2-40B4-BE49-F238E27FC236}">
              <a16:creationId xmlns:a16="http://schemas.microsoft.com/office/drawing/2014/main" id="{B4DDAD74-6DB8-4BDF-B945-367BE52FE85F}"/>
            </a:ext>
          </a:extLst>
        </xdr:cNvPr>
        <xdr:cNvSpPr/>
      </xdr:nvSpPr>
      <xdr:spPr>
        <a:xfrm>
          <a:off x="2196465" y="59804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64770</xdr:rowOff>
    </xdr:from>
    <xdr:to>
      <xdr:col>15</xdr:col>
      <xdr:colOff>136525</xdr:colOff>
      <xdr:row>31</xdr:row>
      <xdr:rowOff>111548</xdr:rowOff>
    </xdr:to>
    <xdr:cxnSp macro="">
      <xdr:nvCxnSpPr>
        <xdr:cNvPr id="92" name="直線コネクタ 91">
          <a:extLst>
            <a:ext uri="{FF2B5EF4-FFF2-40B4-BE49-F238E27FC236}">
              <a16:creationId xmlns:a16="http://schemas.microsoft.com/office/drawing/2014/main" id="{23E20B1F-8566-46EE-9562-8C01EB9F7989}"/>
            </a:ext>
          </a:extLst>
        </xdr:cNvPr>
        <xdr:cNvCxnSpPr/>
      </xdr:nvCxnSpPr>
      <xdr:spPr>
        <a:xfrm>
          <a:off x="2247265" y="6031230"/>
          <a:ext cx="67056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142240</xdr:rowOff>
    </xdr:from>
    <xdr:to>
      <xdr:col>7</xdr:col>
      <xdr:colOff>187325</xdr:colOff>
      <xdr:row>31</xdr:row>
      <xdr:rowOff>72390</xdr:rowOff>
    </xdr:to>
    <xdr:sp macro="" textlink="">
      <xdr:nvSpPr>
        <xdr:cNvPr id="93" name="楕円 92">
          <a:extLst>
            <a:ext uri="{FF2B5EF4-FFF2-40B4-BE49-F238E27FC236}">
              <a16:creationId xmlns:a16="http://schemas.microsoft.com/office/drawing/2014/main" id="{D591EA5B-28B8-4BAD-B3FE-2AD611280A83}"/>
            </a:ext>
          </a:extLst>
        </xdr:cNvPr>
        <xdr:cNvSpPr/>
      </xdr:nvSpPr>
      <xdr:spPr>
        <a:xfrm>
          <a:off x="1525905" y="5941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21590</xdr:rowOff>
    </xdr:from>
    <xdr:to>
      <xdr:col>11</xdr:col>
      <xdr:colOff>136525</xdr:colOff>
      <xdr:row>31</xdr:row>
      <xdr:rowOff>64770</xdr:rowOff>
    </xdr:to>
    <xdr:cxnSp macro="">
      <xdr:nvCxnSpPr>
        <xdr:cNvPr id="94" name="直線コネクタ 93">
          <a:extLst>
            <a:ext uri="{FF2B5EF4-FFF2-40B4-BE49-F238E27FC236}">
              <a16:creationId xmlns:a16="http://schemas.microsoft.com/office/drawing/2014/main" id="{0A3B5AE7-A129-45EE-99CA-C3F8EDCA40F4}"/>
            </a:ext>
          </a:extLst>
        </xdr:cNvPr>
        <xdr:cNvCxnSpPr/>
      </xdr:nvCxnSpPr>
      <xdr:spPr>
        <a:xfrm>
          <a:off x="1576705" y="5988050"/>
          <a:ext cx="6705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106909</xdr:rowOff>
    </xdr:from>
    <xdr:ext cx="405111" cy="259045"/>
    <xdr:sp macro="" textlink="">
      <xdr:nvSpPr>
        <xdr:cNvPr id="95" name="n_1aveValue有形固定資産減価償却率">
          <a:extLst>
            <a:ext uri="{FF2B5EF4-FFF2-40B4-BE49-F238E27FC236}">
              <a16:creationId xmlns:a16="http://schemas.microsoft.com/office/drawing/2014/main" id="{6DF66AA5-6A0C-42FF-9A62-506B16AEB871}"/>
            </a:ext>
          </a:extLst>
        </xdr:cNvPr>
        <xdr:cNvSpPr txBox="1"/>
      </xdr:nvSpPr>
      <xdr:spPr>
        <a:xfrm>
          <a:off x="3395989" y="5738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114105</xdr:rowOff>
    </xdr:from>
    <xdr:ext cx="405111" cy="259045"/>
    <xdr:sp macro="" textlink="">
      <xdr:nvSpPr>
        <xdr:cNvPr id="96" name="n_2aveValue有形固定資産減価償却率">
          <a:extLst>
            <a:ext uri="{FF2B5EF4-FFF2-40B4-BE49-F238E27FC236}">
              <a16:creationId xmlns:a16="http://schemas.microsoft.com/office/drawing/2014/main" id="{42BCFE3B-791B-48F9-83F5-542065047DAE}"/>
            </a:ext>
          </a:extLst>
        </xdr:cNvPr>
        <xdr:cNvSpPr txBox="1"/>
      </xdr:nvSpPr>
      <xdr:spPr>
        <a:xfrm>
          <a:off x="2738129" y="574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106697</xdr:rowOff>
    </xdr:from>
    <xdr:ext cx="405111" cy="259045"/>
    <xdr:sp macro="" textlink="">
      <xdr:nvSpPr>
        <xdr:cNvPr id="97" name="n_3aveValue有形固定資産減価償却率">
          <a:extLst>
            <a:ext uri="{FF2B5EF4-FFF2-40B4-BE49-F238E27FC236}">
              <a16:creationId xmlns:a16="http://schemas.microsoft.com/office/drawing/2014/main" id="{050F836E-EFEB-4D5A-BE42-32302E7D2FA8}"/>
            </a:ext>
          </a:extLst>
        </xdr:cNvPr>
        <xdr:cNvSpPr txBox="1"/>
      </xdr:nvSpPr>
      <xdr:spPr>
        <a:xfrm>
          <a:off x="2067569" y="607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110295</xdr:rowOff>
    </xdr:from>
    <xdr:ext cx="405111" cy="259045"/>
    <xdr:sp macro="" textlink="">
      <xdr:nvSpPr>
        <xdr:cNvPr id="98" name="n_4aveValue有形固定資産減価償却率">
          <a:extLst>
            <a:ext uri="{FF2B5EF4-FFF2-40B4-BE49-F238E27FC236}">
              <a16:creationId xmlns:a16="http://schemas.microsoft.com/office/drawing/2014/main" id="{C3F13C3B-5051-4E1F-BE3D-548AACAE8915}"/>
            </a:ext>
          </a:extLst>
        </xdr:cNvPr>
        <xdr:cNvSpPr txBox="1"/>
      </xdr:nvSpPr>
      <xdr:spPr>
        <a:xfrm>
          <a:off x="1397009" y="607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21607</xdr:rowOff>
    </xdr:from>
    <xdr:ext cx="405111" cy="259045"/>
    <xdr:sp macro="" textlink="">
      <xdr:nvSpPr>
        <xdr:cNvPr id="99" name="n_1mainValue有形固定資産減価償却率">
          <a:extLst>
            <a:ext uri="{FF2B5EF4-FFF2-40B4-BE49-F238E27FC236}">
              <a16:creationId xmlns:a16="http://schemas.microsoft.com/office/drawing/2014/main" id="{F38875CF-73DD-41EA-AE0E-9171AAFCEF52}"/>
            </a:ext>
          </a:extLst>
        </xdr:cNvPr>
        <xdr:cNvSpPr txBox="1"/>
      </xdr:nvSpPr>
      <xdr:spPr>
        <a:xfrm>
          <a:off x="3395989"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153475</xdr:rowOff>
    </xdr:from>
    <xdr:ext cx="405111" cy="259045"/>
    <xdr:sp macro="" textlink="">
      <xdr:nvSpPr>
        <xdr:cNvPr id="100" name="n_2mainValue有形固定資産減価償却率">
          <a:extLst>
            <a:ext uri="{FF2B5EF4-FFF2-40B4-BE49-F238E27FC236}">
              <a16:creationId xmlns:a16="http://schemas.microsoft.com/office/drawing/2014/main" id="{4921DE94-E77E-4591-8DD1-685B7FE93F97}"/>
            </a:ext>
          </a:extLst>
        </xdr:cNvPr>
        <xdr:cNvSpPr txBox="1"/>
      </xdr:nvSpPr>
      <xdr:spPr>
        <a:xfrm>
          <a:off x="2738129" y="6119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132097</xdr:rowOff>
    </xdr:from>
    <xdr:ext cx="405111" cy="259045"/>
    <xdr:sp macro="" textlink="">
      <xdr:nvSpPr>
        <xdr:cNvPr id="101" name="n_3mainValue有形固定資産減価償却率">
          <a:extLst>
            <a:ext uri="{FF2B5EF4-FFF2-40B4-BE49-F238E27FC236}">
              <a16:creationId xmlns:a16="http://schemas.microsoft.com/office/drawing/2014/main" id="{B3DBC7F7-A988-47FF-8928-4829E1120EEC}"/>
            </a:ext>
          </a:extLst>
        </xdr:cNvPr>
        <xdr:cNvSpPr txBox="1"/>
      </xdr:nvSpPr>
      <xdr:spPr>
        <a:xfrm>
          <a:off x="2067569"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88917</xdr:rowOff>
    </xdr:from>
    <xdr:ext cx="405111" cy="259045"/>
    <xdr:sp macro="" textlink="">
      <xdr:nvSpPr>
        <xdr:cNvPr id="102" name="n_4mainValue有形固定資産減価償却率">
          <a:extLst>
            <a:ext uri="{FF2B5EF4-FFF2-40B4-BE49-F238E27FC236}">
              <a16:creationId xmlns:a16="http://schemas.microsoft.com/office/drawing/2014/main" id="{5AC39ADC-6D35-4AB2-B570-E36177DCF5B7}"/>
            </a:ext>
          </a:extLst>
        </xdr:cNvPr>
        <xdr:cNvSpPr txBox="1"/>
      </xdr:nvSpPr>
      <xdr:spPr>
        <a:xfrm>
          <a:off x="1397009" y="5720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CD58DDB0-F72D-4772-8CEB-DFE239DCD6F7}"/>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E2477440-86D4-4912-896C-C3C208601E43}"/>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5E366DFE-CAC5-4054-9B54-CB4E7E8257E3}"/>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B54B071-4750-4799-A823-03CFCD67F704}"/>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615B543A-D6CD-4E9E-8AD9-77E4BB87827C}"/>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AEE492F4-99EC-4F76-A2B2-FE4C13EFB7A3}"/>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EC7D7421-C0EF-4C3F-8033-AC2864FD82AE}"/>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7B398FA6-94EE-4AC5-BC28-E5503A013520}"/>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72915F25-9016-41EB-A045-4FF92FF82983}"/>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6A0EADAC-817A-4C5B-9AD6-6BC681675A4A}"/>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6AEDC4A7-1B4A-4BB1-A67A-62A37DA015F3}"/>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980C51AA-EDCB-4D8F-95AB-C01A60EB9ECB}"/>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5A96133D-0FDF-4A5A-B8D4-71580F910F49}"/>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下回ったが、令和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る形となった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要因としては、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債務償還比率の分子となる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将来負担額は減少し充当可能財源は増加したものの、分母となる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経常経費充当財源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等が人件費や物件費等の増加に伴い増加したためである。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今後も人口減少による地方税収の減が見込まれ、長期的視点に立った債務の管理が必要である。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低い水準を目指し、基金や起債の取り扱いに注意して取り組んでいく。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DA7DC769-4340-4F06-A5A7-2F6CCD6815ED}"/>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7303F0BD-8C7D-47F6-A9A7-B9ACE6A26B9E}"/>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1B11DE4C-364E-4FBE-823D-59517E3D2E7D}"/>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6EA392D5-E2E8-4A94-898C-F4D6701FBC17}"/>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31E0356B-C8EB-41BA-9815-8BD981317853}"/>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0D42FED7-81B4-4DB6-9111-C62E19AE82F5}"/>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D32515D7-BA4A-4825-904D-DBA0C97E982C}"/>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960A7796-DE21-49CE-9811-7D981413D2C2}"/>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08E07014-E19D-442D-93CD-D41F23FAC657}"/>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800AECE0-EF03-447E-8808-34428AEEDB5C}"/>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35C4E460-798E-4601-9EC2-0F0C7E7F8437}"/>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1D1E7EB5-19AD-4C06-8109-6C8DC7F62E46}"/>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BF3C4161-8E42-4C8A-B252-C1B3A6400338}"/>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BDDE0CF9-0690-4E48-B178-67AD67D65D85}"/>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1A5F24D3-30B3-425F-873C-3DE5FD18DE0A}"/>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7F42DB25-7D28-451F-B563-964A570F2E09}"/>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B3F4C149-A636-4F1A-81F5-C12C37BAE740}"/>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140136</xdr:rowOff>
    </xdr:to>
    <xdr:cxnSp macro="">
      <xdr:nvCxnSpPr>
        <xdr:cNvPr id="133" name="直線コネクタ 132">
          <a:extLst>
            <a:ext uri="{FF2B5EF4-FFF2-40B4-BE49-F238E27FC236}">
              <a16:creationId xmlns:a16="http://schemas.microsoft.com/office/drawing/2014/main" id="{06294E0B-077F-4C09-9E28-BCB9DFB9D438}"/>
            </a:ext>
          </a:extLst>
        </xdr:cNvPr>
        <xdr:cNvCxnSpPr/>
      </xdr:nvCxnSpPr>
      <xdr:spPr>
        <a:xfrm flipV="1">
          <a:off x="13027660" y="5160463"/>
          <a:ext cx="1269" cy="1449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143963</xdr:rowOff>
    </xdr:from>
    <xdr:ext cx="469744" cy="259045"/>
    <xdr:sp macro="" textlink="">
      <xdr:nvSpPr>
        <xdr:cNvPr id="134" name="債務償還比率最小値テキスト">
          <a:extLst>
            <a:ext uri="{FF2B5EF4-FFF2-40B4-BE49-F238E27FC236}">
              <a16:creationId xmlns:a16="http://schemas.microsoft.com/office/drawing/2014/main" id="{DFB1BD5A-5B05-40DB-A74A-89F3A63ED5E7}"/>
            </a:ext>
          </a:extLst>
        </xdr:cNvPr>
        <xdr:cNvSpPr txBox="1"/>
      </xdr:nvSpPr>
      <xdr:spPr>
        <a:xfrm>
          <a:off x="13080365" y="661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140136</xdr:rowOff>
    </xdr:from>
    <xdr:to>
      <xdr:col>76</xdr:col>
      <xdr:colOff>111125</xdr:colOff>
      <xdr:row>34</xdr:row>
      <xdr:rowOff>140136</xdr:rowOff>
    </xdr:to>
    <xdr:cxnSp macro="">
      <xdr:nvCxnSpPr>
        <xdr:cNvPr id="135" name="直線コネクタ 134">
          <a:extLst>
            <a:ext uri="{FF2B5EF4-FFF2-40B4-BE49-F238E27FC236}">
              <a16:creationId xmlns:a16="http://schemas.microsoft.com/office/drawing/2014/main" id="{809F1CA5-94D7-4298-AE44-15B7A67C2420}"/>
            </a:ext>
          </a:extLst>
        </xdr:cNvPr>
        <xdr:cNvCxnSpPr/>
      </xdr:nvCxnSpPr>
      <xdr:spPr>
        <a:xfrm>
          <a:off x="12963525" y="66095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E91D02B0-2BAB-47B1-BE65-B1D30D82B9B8}"/>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A7E1741A-18F6-4F7E-BE09-706020D09F66}"/>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24437</xdr:rowOff>
    </xdr:from>
    <xdr:ext cx="469744" cy="259045"/>
    <xdr:sp macro="" textlink="">
      <xdr:nvSpPr>
        <xdr:cNvPr id="138" name="債務償還比率平均値テキスト">
          <a:extLst>
            <a:ext uri="{FF2B5EF4-FFF2-40B4-BE49-F238E27FC236}">
              <a16:creationId xmlns:a16="http://schemas.microsoft.com/office/drawing/2014/main" id="{07764577-5F38-4723-9685-5B6A347C3204}"/>
            </a:ext>
          </a:extLst>
        </xdr:cNvPr>
        <xdr:cNvSpPr txBox="1"/>
      </xdr:nvSpPr>
      <xdr:spPr>
        <a:xfrm>
          <a:off x="13080365" y="548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1560</xdr:rowOff>
    </xdr:from>
    <xdr:to>
      <xdr:col>76</xdr:col>
      <xdr:colOff>73025</xdr:colOff>
      <xdr:row>29</xdr:row>
      <xdr:rowOff>103160</xdr:rowOff>
    </xdr:to>
    <xdr:sp macro="" textlink="">
      <xdr:nvSpPr>
        <xdr:cNvPr id="139" name="フローチャート: 判断 138">
          <a:extLst>
            <a:ext uri="{FF2B5EF4-FFF2-40B4-BE49-F238E27FC236}">
              <a16:creationId xmlns:a16="http://schemas.microsoft.com/office/drawing/2014/main" id="{48B0172C-6059-4666-A347-BDD8838FD29C}"/>
            </a:ext>
          </a:extLst>
        </xdr:cNvPr>
        <xdr:cNvSpPr/>
      </xdr:nvSpPr>
      <xdr:spPr>
        <a:xfrm>
          <a:off x="13001625" y="56327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168230</xdr:rowOff>
    </xdr:from>
    <xdr:to>
      <xdr:col>72</xdr:col>
      <xdr:colOff>123825</xdr:colOff>
      <xdr:row>29</xdr:row>
      <xdr:rowOff>98380</xdr:rowOff>
    </xdr:to>
    <xdr:sp macro="" textlink="">
      <xdr:nvSpPr>
        <xdr:cNvPr id="140" name="フローチャート: 判断 139">
          <a:extLst>
            <a:ext uri="{FF2B5EF4-FFF2-40B4-BE49-F238E27FC236}">
              <a16:creationId xmlns:a16="http://schemas.microsoft.com/office/drawing/2014/main" id="{FDF1D03D-9CE3-427F-A148-991A3B164342}"/>
            </a:ext>
          </a:extLst>
        </xdr:cNvPr>
        <xdr:cNvSpPr/>
      </xdr:nvSpPr>
      <xdr:spPr>
        <a:xfrm>
          <a:off x="12359005" y="5631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39070</xdr:rowOff>
    </xdr:from>
    <xdr:to>
      <xdr:col>68</xdr:col>
      <xdr:colOff>123825</xdr:colOff>
      <xdr:row>30</xdr:row>
      <xdr:rowOff>140670</xdr:rowOff>
    </xdr:to>
    <xdr:sp macro="" textlink="">
      <xdr:nvSpPr>
        <xdr:cNvPr id="141" name="フローチャート: 判断 140">
          <a:extLst>
            <a:ext uri="{FF2B5EF4-FFF2-40B4-BE49-F238E27FC236}">
              <a16:creationId xmlns:a16="http://schemas.microsoft.com/office/drawing/2014/main" id="{A34D5B12-6263-4A09-B6B6-52E03A5E0F0E}"/>
            </a:ext>
          </a:extLst>
        </xdr:cNvPr>
        <xdr:cNvSpPr/>
      </xdr:nvSpPr>
      <xdr:spPr>
        <a:xfrm>
          <a:off x="11688445" y="583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71147</xdr:rowOff>
    </xdr:from>
    <xdr:to>
      <xdr:col>64</xdr:col>
      <xdr:colOff>123825</xdr:colOff>
      <xdr:row>31</xdr:row>
      <xdr:rowOff>1297</xdr:rowOff>
    </xdr:to>
    <xdr:sp macro="" textlink="">
      <xdr:nvSpPr>
        <xdr:cNvPr id="142" name="フローチャート: 判断 141">
          <a:extLst>
            <a:ext uri="{FF2B5EF4-FFF2-40B4-BE49-F238E27FC236}">
              <a16:creationId xmlns:a16="http://schemas.microsoft.com/office/drawing/2014/main" id="{EBC1E7C9-FE8C-4B1A-A27A-42E57B7AADF8}"/>
            </a:ext>
          </a:extLst>
        </xdr:cNvPr>
        <xdr:cNvSpPr/>
      </xdr:nvSpPr>
      <xdr:spPr>
        <a:xfrm>
          <a:off x="11017885" y="58699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107696</xdr:rowOff>
    </xdr:from>
    <xdr:to>
      <xdr:col>60</xdr:col>
      <xdr:colOff>123825</xdr:colOff>
      <xdr:row>31</xdr:row>
      <xdr:rowOff>37846</xdr:rowOff>
    </xdr:to>
    <xdr:sp macro="" textlink="">
      <xdr:nvSpPr>
        <xdr:cNvPr id="143" name="フローチャート: 判断 142">
          <a:extLst>
            <a:ext uri="{FF2B5EF4-FFF2-40B4-BE49-F238E27FC236}">
              <a16:creationId xmlns:a16="http://schemas.microsoft.com/office/drawing/2014/main" id="{4437F54B-6CAF-4989-930F-C201C2C5A53E}"/>
            </a:ext>
          </a:extLst>
        </xdr:cNvPr>
        <xdr:cNvSpPr/>
      </xdr:nvSpPr>
      <xdr:spPr>
        <a:xfrm>
          <a:off x="10347325" y="59065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B7477AE0-C593-45A7-A098-41682F66DFDB}"/>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24F17D88-5B1C-44A8-977E-9BC6D30846F4}"/>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4136A2A2-5CB8-418C-A378-15E3AE88E669}"/>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F0F1A823-34F9-40E5-A59F-B9F98E056735}"/>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EC1E522-61B5-4506-973F-4553A0BC2B7D}"/>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2331</xdr:rowOff>
    </xdr:from>
    <xdr:to>
      <xdr:col>76</xdr:col>
      <xdr:colOff>73025</xdr:colOff>
      <xdr:row>29</xdr:row>
      <xdr:rowOff>103931</xdr:rowOff>
    </xdr:to>
    <xdr:sp macro="" textlink="">
      <xdr:nvSpPr>
        <xdr:cNvPr id="149" name="楕円 148">
          <a:extLst>
            <a:ext uri="{FF2B5EF4-FFF2-40B4-BE49-F238E27FC236}">
              <a16:creationId xmlns:a16="http://schemas.microsoft.com/office/drawing/2014/main" id="{04D71644-FAFA-456C-85A9-3B678465110B}"/>
            </a:ext>
          </a:extLst>
        </xdr:cNvPr>
        <xdr:cNvSpPr/>
      </xdr:nvSpPr>
      <xdr:spPr>
        <a:xfrm>
          <a:off x="13001625" y="56335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152208</xdr:rowOff>
    </xdr:from>
    <xdr:ext cx="469744" cy="259045"/>
    <xdr:sp macro="" textlink="">
      <xdr:nvSpPr>
        <xdr:cNvPr id="150" name="債務償還比率該当値テキスト">
          <a:extLst>
            <a:ext uri="{FF2B5EF4-FFF2-40B4-BE49-F238E27FC236}">
              <a16:creationId xmlns:a16="http://schemas.microsoft.com/office/drawing/2014/main" id="{C3BD427A-D07A-4840-B3FD-DA3FFBDA3258}"/>
            </a:ext>
          </a:extLst>
        </xdr:cNvPr>
        <xdr:cNvSpPr txBox="1"/>
      </xdr:nvSpPr>
      <xdr:spPr>
        <a:xfrm>
          <a:off x="13080365" y="561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121194</xdr:rowOff>
    </xdr:from>
    <xdr:to>
      <xdr:col>72</xdr:col>
      <xdr:colOff>123825</xdr:colOff>
      <xdr:row>29</xdr:row>
      <xdr:rowOff>51344</xdr:rowOff>
    </xdr:to>
    <xdr:sp macro="" textlink="">
      <xdr:nvSpPr>
        <xdr:cNvPr id="151" name="楕円 150">
          <a:extLst>
            <a:ext uri="{FF2B5EF4-FFF2-40B4-BE49-F238E27FC236}">
              <a16:creationId xmlns:a16="http://schemas.microsoft.com/office/drawing/2014/main" id="{3E8740F2-5FD2-41B0-A666-6088E7D21169}"/>
            </a:ext>
          </a:extLst>
        </xdr:cNvPr>
        <xdr:cNvSpPr/>
      </xdr:nvSpPr>
      <xdr:spPr>
        <a:xfrm>
          <a:off x="12359005" y="55847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544</xdr:rowOff>
    </xdr:from>
    <xdr:to>
      <xdr:col>76</xdr:col>
      <xdr:colOff>22225</xdr:colOff>
      <xdr:row>29</xdr:row>
      <xdr:rowOff>53131</xdr:rowOff>
    </xdr:to>
    <xdr:cxnSp macro="">
      <xdr:nvCxnSpPr>
        <xdr:cNvPr id="152" name="直線コネクタ 151">
          <a:extLst>
            <a:ext uri="{FF2B5EF4-FFF2-40B4-BE49-F238E27FC236}">
              <a16:creationId xmlns:a16="http://schemas.microsoft.com/office/drawing/2014/main" id="{1DDD36B7-461C-4110-969D-09A9F248338A}"/>
            </a:ext>
          </a:extLst>
        </xdr:cNvPr>
        <xdr:cNvCxnSpPr/>
      </xdr:nvCxnSpPr>
      <xdr:spPr>
        <a:xfrm>
          <a:off x="12409805" y="5631724"/>
          <a:ext cx="619760" cy="5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166415</xdr:rowOff>
    </xdr:from>
    <xdr:to>
      <xdr:col>68</xdr:col>
      <xdr:colOff>123825</xdr:colOff>
      <xdr:row>30</xdr:row>
      <xdr:rowOff>96565</xdr:rowOff>
    </xdr:to>
    <xdr:sp macro="" textlink="">
      <xdr:nvSpPr>
        <xdr:cNvPr id="153" name="楕円 152">
          <a:extLst>
            <a:ext uri="{FF2B5EF4-FFF2-40B4-BE49-F238E27FC236}">
              <a16:creationId xmlns:a16="http://schemas.microsoft.com/office/drawing/2014/main" id="{B3013289-E0BB-478F-B4C8-3C760B9F0A7A}"/>
            </a:ext>
          </a:extLst>
        </xdr:cNvPr>
        <xdr:cNvSpPr/>
      </xdr:nvSpPr>
      <xdr:spPr>
        <a:xfrm>
          <a:off x="11688445" y="5797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544</xdr:rowOff>
    </xdr:from>
    <xdr:to>
      <xdr:col>72</xdr:col>
      <xdr:colOff>73025</xdr:colOff>
      <xdr:row>30</xdr:row>
      <xdr:rowOff>45765</xdr:rowOff>
    </xdr:to>
    <xdr:cxnSp macro="">
      <xdr:nvCxnSpPr>
        <xdr:cNvPr id="154" name="直線コネクタ 153">
          <a:extLst>
            <a:ext uri="{FF2B5EF4-FFF2-40B4-BE49-F238E27FC236}">
              <a16:creationId xmlns:a16="http://schemas.microsoft.com/office/drawing/2014/main" id="{D57BC60A-F327-4D4E-A744-EBD63C5B3C88}"/>
            </a:ext>
          </a:extLst>
        </xdr:cNvPr>
        <xdr:cNvCxnSpPr/>
      </xdr:nvCxnSpPr>
      <xdr:spPr>
        <a:xfrm flipV="1">
          <a:off x="11739245" y="5631724"/>
          <a:ext cx="670560" cy="21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104303</xdr:rowOff>
    </xdr:from>
    <xdr:to>
      <xdr:col>64</xdr:col>
      <xdr:colOff>123825</xdr:colOff>
      <xdr:row>31</xdr:row>
      <xdr:rowOff>34453</xdr:rowOff>
    </xdr:to>
    <xdr:sp macro="" textlink="">
      <xdr:nvSpPr>
        <xdr:cNvPr id="155" name="楕円 154">
          <a:extLst>
            <a:ext uri="{FF2B5EF4-FFF2-40B4-BE49-F238E27FC236}">
              <a16:creationId xmlns:a16="http://schemas.microsoft.com/office/drawing/2014/main" id="{D157FC47-5EBD-4BFF-A376-7ECDFA1F3C7B}"/>
            </a:ext>
          </a:extLst>
        </xdr:cNvPr>
        <xdr:cNvSpPr/>
      </xdr:nvSpPr>
      <xdr:spPr>
        <a:xfrm>
          <a:off x="11017885" y="59031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45765</xdr:rowOff>
    </xdr:from>
    <xdr:to>
      <xdr:col>68</xdr:col>
      <xdr:colOff>73025</xdr:colOff>
      <xdr:row>30</xdr:row>
      <xdr:rowOff>155103</xdr:rowOff>
    </xdr:to>
    <xdr:cxnSp macro="">
      <xdr:nvCxnSpPr>
        <xdr:cNvPr id="156" name="直線コネクタ 155">
          <a:extLst>
            <a:ext uri="{FF2B5EF4-FFF2-40B4-BE49-F238E27FC236}">
              <a16:creationId xmlns:a16="http://schemas.microsoft.com/office/drawing/2014/main" id="{A9AD39F9-925B-4703-BA0D-D75A7487D0BA}"/>
            </a:ext>
          </a:extLst>
        </xdr:cNvPr>
        <xdr:cNvCxnSpPr/>
      </xdr:nvCxnSpPr>
      <xdr:spPr>
        <a:xfrm flipV="1">
          <a:off x="11068685" y="5844585"/>
          <a:ext cx="670560" cy="10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114944</xdr:rowOff>
    </xdr:from>
    <xdr:to>
      <xdr:col>60</xdr:col>
      <xdr:colOff>123825</xdr:colOff>
      <xdr:row>31</xdr:row>
      <xdr:rowOff>45094</xdr:rowOff>
    </xdr:to>
    <xdr:sp macro="" textlink="">
      <xdr:nvSpPr>
        <xdr:cNvPr id="157" name="楕円 156">
          <a:extLst>
            <a:ext uri="{FF2B5EF4-FFF2-40B4-BE49-F238E27FC236}">
              <a16:creationId xmlns:a16="http://schemas.microsoft.com/office/drawing/2014/main" id="{A947F7DA-90BB-4AB6-B63B-E92374D3A196}"/>
            </a:ext>
          </a:extLst>
        </xdr:cNvPr>
        <xdr:cNvSpPr/>
      </xdr:nvSpPr>
      <xdr:spPr>
        <a:xfrm>
          <a:off x="10347325" y="59137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155103</xdr:rowOff>
    </xdr:from>
    <xdr:to>
      <xdr:col>64</xdr:col>
      <xdr:colOff>73025</xdr:colOff>
      <xdr:row>30</xdr:row>
      <xdr:rowOff>165744</xdr:rowOff>
    </xdr:to>
    <xdr:cxnSp macro="">
      <xdr:nvCxnSpPr>
        <xdr:cNvPr id="158" name="直線コネクタ 157">
          <a:extLst>
            <a:ext uri="{FF2B5EF4-FFF2-40B4-BE49-F238E27FC236}">
              <a16:creationId xmlns:a16="http://schemas.microsoft.com/office/drawing/2014/main" id="{FAA3D3F4-0C90-48A1-A161-FA61FBCA4BE6}"/>
            </a:ext>
          </a:extLst>
        </xdr:cNvPr>
        <xdr:cNvCxnSpPr/>
      </xdr:nvCxnSpPr>
      <xdr:spPr>
        <a:xfrm flipV="1">
          <a:off x="10398125" y="5953923"/>
          <a:ext cx="670560" cy="1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89507</xdr:rowOff>
    </xdr:from>
    <xdr:ext cx="469744" cy="259045"/>
    <xdr:sp macro="" textlink="">
      <xdr:nvSpPr>
        <xdr:cNvPr id="159" name="n_1aveValue債務償還比率">
          <a:extLst>
            <a:ext uri="{FF2B5EF4-FFF2-40B4-BE49-F238E27FC236}">
              <a16:creationId xmlns:a16="http://schemas.microsoft.com/office/drawing/2014/main" id="{323CC681-9C7B-4CA8-ADF8-8CABED561278}"/>
            </a:ext>
          </a:extLst>
        </xdr:cNvPr>
        <xdr:cNvSpPr txBox="1"/>
      </xdr:nvSpPr>
      <xdr:spPr>
        <a:xfrm>
          <a:off x="12185092" y="572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131797</xdr:rowOff>
    </xdr:from>
    <xdr:ext cx="469744" cy="259045"/>
    <xdr:sp macro="" textlink="">
      <xdr:nvSpPr>
        <xdr:cNvPr id="160" name="n_2aveValue債務償還比率">
          <a:extLst>
            <a:ext uri="{FF2B5EF4-FFF2-40B4-BE49-F238E27FC236}">
              <a16:creationId xmlns:a16="http://schemas.microsoft.com/office/drawing/2014/main" id="{23DAA55F-0954-4E5A-9CBE-566AAA6A9CCB}"/>
            </a:ext>
          </a:extLst>
        </xdr:cNvPr>
        <xdr:cNvSpPr txBox="1"/>
      </xdr:nvSpPr>
      <xdr:spPr>
        <a:xfrm>
          <a:off x="11527232" y="593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17824</xdr:rowOff>
    </xdr:from>
    <xdr:ext cx="469744" cy="259045"/>
    <xdr:sp macro="" textlink="">
      <xdr:nvSpPr>
        <xdr:cNvPr id="161" name="n_3aveValue債務償還比率">
          <a:extLst>
            <a:ext uri="{FF2B5EF4-FFF2-40B4-BE49-F238E27FC236}">
              <a16:creationId xmlns:a16="http://schemas.microsoft.com/office/drawing/2014/main" id="{8918FB6B-1062-4150-A1BC-73422D703085}"/>
            </a:ext>
          </a:extLst>
        </xdr:cNvPr>
        <xdr:cNvSpPr txBox="1"/>
      </xdr:nvSpPr>
      <xdr:spPr>
        <a:xfrm>
          <a:off x="10856672" y="564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54373</xdr:rowOff>
    </xdr:from>
    <xdr:ext cx="469744" cy="259045"/>
    <xdr:sp macro="" textlink="">
      <xdr:nvSpPr>
        <xdr:cNvPr id="162" name="n_4aveValue債務償還比率">
          <a:extLst>
            <a:ext uri="{FF2B5EF4-FFF2-40B4-BE49-F238E27FC236}">
              <a16:creationId xmlns:a16="http://schemas.microsoft.com/office/drawing/2014/main" id="{0CD8F6E1-6463-40A4-B57D-3C0AC220D68A}"/>
            </a:ext>
          </a:extLst>
        </xdr:cNvPr>
        <xdr:cNvSpPr txBox="1"/>
      </xdr:nvSpPr>
      <xdr:spPr>
        <a:xfrm>
          <a:off x="10186112" y="56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67871</xdr:rowOff>
    </xdr:from>
    <xdr:ext cx="469744" cy="259045"/>
    <xdr:sp macro="" textlink="">
      <xdr:nvSpPr>
        <xdr:cNvPr id="163" name="n_1mainValue債務償還比率">
          <a:extLst>
            <a:ext uri="{FF2B5EF4-FFF2-40B4-BE49-F238E27FC236}">
              <a16:creationId xmlns:a16="http://schemas.microsoft.com/office/drawing/2014/main" id="{9CA6BADF-6221-4F0F-86D4-10EABFB2C3E3}"/>
            </a:ext>
          </a:extLst>
        </xdr:cNvPr>
        <xdr:cNvSpPr txBox="1"/>
      </xdr:nvSpPr>
      <xdr:spPr>
        <a:xfrm>
          <a:off x="12185092" y="536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113092</xdr:rowOff>
    </xdr:from>
    <xdr:ext cx="469744" cy="259045"/>
    <xdr:sp macro="" textlink="">
      <xdr:nvSpPr>
        <xdr:cNvPr id="164" name="n_2mainValue債務償還比率">
          <a:extLst>
            <a:ext uri="{FF2B5EF4-FFF2-40B4-BE49-F238E27FC236}">
              <a16:creationId xmlns:a16="http://schemas.microsoft.com/office/drawing/2014/main" id="{59A9E121-A653-4128-9759-A4A89806EFC1}"/>
            </a:ext>
          </a:extLst>
        </xdr:cNvPr>
        <xdr:cNvSpPr txBox="1"/>
      </xdr:nvSpPr>
      <xdr:spPr>
        <a:xfrm>
          <a:off x="11527232" y="557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25580</xdr:rowOff>
    </xdr:from>
    <xdr:ext cx="469744" cy="259045"/>
    <xdr:sp macro="" textlink="">
      <xdr:nvSpPr>
        <xdr:cNvPr id="165" name="n_3mainValue債務償還比率">
          <a:extLst>
            <a:ext uri="{FF2B5EF4-FFF2-40B4-BE49-F238E27FC236}">
              <a16:creationId xmlns:a16="http://schemas.microsoft.com/office/drawing/2014/main" id="{C287F103-D504-4534-913A-BE003AE8EDE6}"/>
            </a:ext>
          </a:extLst>
        </xdr:cNvPr>
        <xdr:cNvSpPr txBox="1"/>
      </xdr:nvSpPr>
      <xdr:spPr>
        <a:xfrm>
          <a:off x="10856672" y="599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36221</xdr:rowOff>
    </xdr:from>
    <xdr:ext cx="469744" cy="259045"/>
    <xdr:sp macro="" textlink="">
      <xdr:nvSpPr>
        <xdr:cNvPr id="166" name="n_4mainValue債務償還比率">
          <a:extLst>
            <a:ext uri="{FF2B5EF4-FFF2-40B4-BE49-F238E27FC236}">
              <a16:creationId xmlns:a16="http://schemas.microsoft.com/office/drawing/2014/main" id="{9F65A0EC-73A9-45A1-9FAB-DE8A291F8563}"/>
            </a:ext>
          </a:extLst>
        </xdr:cNvPr>
        <xdr:cNvSpPr txBox="1"/>
      </xdr:nvSpPr>
      <xdr:spPr>
        <a:xfrm>
          <a:off x="10186112" y="600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5C4B96E7-F1F9-463F-B57B-0E9A67B587C3}"/>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CD6488B1-5393-40A3-B8F6-7AAE26864162}"/>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C2D79F47-91B4-4092-8137-0587F68C227C}"/>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6F135F3C-4D01-4514-9505-E1058BC6C271}"/>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46B066D9-BD41-4F3E-BAD7-240A0D395D93}"/>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16C565B8-CC5E-4429-A708-16FD3A2FEE99}"/>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55D3035-2446-4F60-9193-2F287099C6EE}"/>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EB37FFD-BED4-4061-AB1E-4E00D6AADCE3}"/>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F1E4A2D-9658-49BD-8B5C-C222C1E0A22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3EF77AC-2824-4D96-A566-58C6462B5F68}"/>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BF1C372-6DC0-4FB1-9875-F45CF74D647F}"/>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48F9194-6811-4642-9582-8663CC131EFE}"/>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0A1D11E-1AD0-4AD3-BFA1-88113FDAE24C}"/>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1C25A1F-F1B8-47F8-8264-CAB7BD7388C8}"/>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A94183C-866E-4FAE-ABF0-C05BC635176F}"/>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33B4962-2EF4-4FE7-8CAD-783793FE11C4}"/>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8,365
8,275
129.87
6,536,675
5,936,535
440,817
3,537,982
4,141,253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B50FC15-EC6C-4F2B-9AB9-25B746C92795}"/>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D0252EE-F510-44E4-8AA4-ECBCD3D68938}"/>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5EE482B-559C-4B01-ABF3-5346C0374EBF}"/>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23AA167-ED69-4C10-B189-CBDDAEF3A996}"/>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4E7CAD7-690E-444D-8BA6-4F543A84B89F}"/>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C1850F6-5C95-4B64-9CE7-B58E03B20814}"/>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3BE9B79-7DC7-4D27-9678-F40FED4B627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188C61B-53F7-4EA6-B572-97350B9CD9E1}"/>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D39C564-A57C-431F-BD46-E58EDC9D3B15}"/>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84EC4F5-FDCA-4B49-8D68-94222E5D9A4E}"/>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E078905-1C15-4417-9EA5-024360AD5382}"/>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38A5290-FA81-4BA8-8837-5EDC0677024C}"/>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45A11B5-4150-4129-A48E-65850ACF1C45}"/>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A531BE4-31C8-4788-8C62-0CE2350CFAE4}"/>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CABA86F-BECC-4E5B-97E8-9788A1623E55}"/>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B26EE28-AC2A-41A6-A539-B8F95A9932BA}"/>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D5A1E6B-855C-4151-8761-BB5C8D0508BF}"/>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EBCC917-9B60-4056-9421-E151AF5D0B9E}"/>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6BA1041-EBDE-450E-8444-CAD965A6BE2A}"/>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45A16D5-D466-4D5D-9E46-60DD946A1063}"/>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098178B-33D8-4B6C-832B-3594D3178791}"/>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901AD28-0996-4EC9-982B-6EF8998F5584}"/>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1D193C3-C8B3-408B-A0FD-04660EA881C2}"/>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0E62713-CAA6-490B-8004-9A0BF90571DE}"/>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1B1D8C2-8D68-4A3A-8982-B7C63887935A}"/>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CE25173-4D29-4BA1-812A-FC50459627BB}"/>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D595088-F8A6-4825-816C-AD26605D2D19}"/>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568EFEE-F1A3-4611-9EBF-8ABBBAC8DC53}"/>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D14DB04-A921-4A98-9946-B35648680A5E}"/>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B2016D5-9B19-407D-BBE4-ABDC69490EAB}"/>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AF1FB99-5839-4507-B0AC-56AB5A00452A}"/>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EE9C976-9BCD-4CC9-A99E-CAF1F0C97B15}"/>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AC0AECE-9580-4286-ACE8-A8DB7AA862AF}"/>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72281DE-AE6F-477D-AA17-80ABDCA1A112}"/>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9219C7A-DCA7-478F-A095-DC8D9217A747}"/>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21359B9-39D1-4029-BD45-146561DE35C4}"/>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5C3ABC5-9D94-43DE-8565-C4C976D9F0FE}"/>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5BB11E8-6296-4723-A662-5D6DFF94E7B6}"/>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A3F2FD4-F79B-4939-A96B-D09307161905}"/>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3BD30C7-DB29-4FD3-80A4-ED5917A2FF2A}"/>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2AA1960-C87B-408C-AD74-DAABD6BA42AF}"/>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A297D86-03BF-4C1F-BF1B-306BE686826D}"/>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2B5E74E-2C19-45BD-824B-E558CF49BD07}"/>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9E68CF5-E696-4F19-AE23-513FF327F961}"/>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D11BD72-6381-45DD-A069-5AFAEDEF3D54}"/>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114300</xdr:rowOff>
    </xdr:from>
    <xdr:to>
      <xdr:col>24</xdr:col>
      <xdr:colOff>62865</xdr:colOff>
      <xdr:row>41</xdr:row>
      <xdr:rowOff>163830</xdr:rowOff>
    </xdr:to>
    <xdr:cxnSp macro="">
      <xdr:nvCxnSpPr>
        <xdr:cNvPr id="57" name="直線コネクタ 56">
          <a:extLst>
            <a:ext uri="{FF2B5EF4-FFF2-40B4-BE49-F238E27FC236}">
              <a16:creationId xmlns:a16="http://schemas.microsoft.com/office/drawing/2014/main" id="{DB69FB7C-FB76-486F-8CF6-F1426B8A3F49}"/>
            </a:ext>
          </a:extLst>
        </xdr:cNvPr>
        <xdr:cNvCxnSpPr/>
      </xdr:nvCxnSpPr>
      <xdr:spPr>
        <a:xfrm flipV="1">
          <a:off x="4086225" y="564642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167657</xdr:rowOff>
    </xdr:from>
    <xdr:ext cx="405111" cy="259045"/>
    <xdr:sp macro="" textlink="">
      <xdr:nvSpPr>
        <xdr:cNvPr id="58" name="【道路】&#10;有形固定資産減価償却率最小値テキスト">
          <a:extLst>
            <a:ext uri="{FF2B5EF4-FFF2-40B4-BE49-F238E27FC236}">
              <a16:creationId xmlns:a16="http://schemas.microsoft.com/office/drawing/2014/main" id="{FCFEBBE6-4C1C-4E50-9EB2-05546C9BD724}"/>
            </a:ext>
          </a:extLst>
        </xdr:cNvPr>
        <xdr:cNvSpPr txBox="1"/>
      </xdr:nvSpPr>
      <xdr:spPr>
        <a:xfrm>
          <a:off x="4124960"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163830</xdr:rowOff>
    </xdr:from>
    <xdr:to>
      <xdr:col>24</xdr:col>
      <xdr:colOff>152400</xdr:colOff>
      <xdr:row>41</xdr:row>
      <xdr:rowOff>163830</xdr:rowOff>
    </xdr:to>
    <xdr:cxnSp macro="">
      <xdr:nvCxnSpPr>
        <xdr:cNvPr id="59" name="直線コネクタ 58">
          <a:extLst>
            <a:ext uri="{FF2B5EF4-FFF2-40B4-BE49-F238E27FC236}">
              <a16:creationId xmlns:a16="http://schemas.microsoft.com/office/drawing/2014/main" id="{26DE6C8B-62C9-4E88-9A77-2ED4F72709D9}"/>
            </a:ext>
          </a:extLst>
        </xdr:cNvPr>
        <xdr:cNvCxnSpPr/>
      </xdr:nvCxnSpPr>
      <xdr:spPr>
        <a:xfrm>
          <a:off x="4020820" y="7037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60977</xdr:rowOff>
    </xdr:from>
    <xdr:ext cx="405111" cy="259045"/>
    <xdr:sp macro="" textlink="">
      <xdr:nvSpPr>
        <xdr:cNvPr id="60" name="【道路】&#10;有形固定資産減価償却率最大値テキスト">
          <a:extLst>
            <a:ext uri="{FF2B5EF4-FFF2-40B4-BE49-F238E27FC236}">
              <a16:creationId xmlns:a16="http://schemas.microsoft.com/office/drawing/2014/main" id="{4F432631-1D3E-4F1A-998D-1F9DECDE5387}"/>
            </a:ext>
          </a:extLst>
        </xdr:cNvPr>
        <xdr:cNvSpPr txBox="1"/>
      </xdr:nvSpPr>
      <xdr:spPr>
        <a:xfrm>
          <a:off x="412496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114300</xdr:rowOff>
    </xdr:from>
    <xdr:to>
      <xdr:col>24</xdr:col>
      <xdr:colOff>152400</xdr:colOff>
      <xdr:row>33</xdr:row>
      <xdr:rowOff>114300</xdr:rowOff>
    </xdr:to>
    <xdr:cxnSp macro="">
      <xdr:nvCxnSpPr>
        <xdr:cNvPr id="61" name="直線コネクタ 60">
          <a:extLst>
            <a:ext uri="{FF2B5EF4-FFF2-40B4-BE49-F238E27FC236}">
              <a16:creationId xmlns:a16="http://schemas.microsoft.com/office/drawing/2014/main" id="{68ED548D-A0C0-4C0F-A8BC-F56E004863C1}"/>
            </a:ext>
          </a:extLst>
        </xdr:cNvPr>
        <xdr:cNvCxnSpPr/>
      </xdr:nvCxnSpPr>
      <xdr:spPr>
        <a:xfrm>
          <a:off x="4020820" y="5646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163847</xdr:rowOff>
    </xdr:from>
    <xdr:ext cx="405111" cy="259045"/>
    <xdr:sp macro="" textlink="">
      <xdr:nvSpPr>
        <xdr:cNvPr id="62" name="【道路】&#10;有形固定資産減価償却率平均値テキスト">
          <a:extLst>
            <a:ext uri="{FF2B5EF4-FFF2-40B4-BE49-F238E27FC236}">
              <a16:creationId xmlns:a16="http://schemas.microsoft.com/office/drawing/2014/main" id="{653DF1A4-5A48-4D72-8F26-D7EFABD14B8A}"/>
            </a:ext>
          </a:extLst>
        </xdr:cNvPr>
        <xdr:cNvSpPr txBox="1"/>
      </xdr:nvSpPr>
      <xdr:spPr>
        <a:xfrm>
          <a:off x="4124960" y="636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3" name="フローチャート: 判断 62">
          <a:extLst>
            <a:ext uri="{FF2B5EF4-FFF2-40B4-BE49-F238E27FC236}">
              <a16:creationId xmlns:a16="http://schemas.microsoft.com/office/drawing/2014/main" id="{B7C36391-DEBB-4D5F-BE9D-8CA1B96FEC80}"/>
            </a:ext>
          </a:extLst>
        </xdr:cNvPr>
        <xdr:cNvSpPr/>
      </xdr:nvSpPr>
      <xdr:spPr>
        <a:xfrm>
          <a:off x="403606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4" name="フローチャート: 判断 63">
          <a:extLst>
            <a:ext uri="{FF2B5EF4-FFF2-40B4-BE49-F238E27FC236}">
              <a16:creationId xmlns:a16="http://schemas.microsoft.com/office/drawing/2014/main" id="{E5E94F3F-634B-4CCF-AAD5-6868FF0D711D}"/>
            </a:ext>
          </a:extLst>
        </xdr:cNvPr>
        <xdr:cNvSpPr/>
      </xdr:nvSpPr>
      <xdr:spPr>
        <a:xfrm>
          <a:off x="3312160" y="63671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a:extLst>
            <a:ext uri="{FF2B5EF4-FFF2-40B4-BE49-F238E27FC236}">
              <a16:creationId xmlns:a16="http://schemas.microsoft.com/office/drawing/2014/main" id="{87A9A4DB-9F4A-467C-B027-9CE51A444272}"/>
            </a:ext>
          </a:extLst>
        </xdr:cNvPr>
        <xdr:cNvSpPr/>
      </xdr:nvSpPr>
      <xdr:spPr>
        <a:xfrm>
          <a:off x="25146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6" name="フローチャート: 判断 65">
          <a:extLst>
            <a:ext uri="{FF2B5EF4-FFF2-40B4-BE49-F238E27FC236}">
              <a16:creationId xmlns:a16="http://schemas.microsoft.com/office/drawing/2014/main" id="{8C904F2B-FC93-4FC5-9B84-31BDA31A586D}"/>
            </a:ext>
          </a:extLst>
        </xdr:cNvPr>
        <xdr:cNvSpPr/>
      </xdr:nvSpPr>
      <xdr:spPr>
        <a:xfrm>
          <a:off x="17399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13970</xdr:rowOff>
    </xdr:from>
    <xdr:to>
      <xdr:col>6</xdr:col>
      <xdr:colOff>38100</xdr:colOff>
      <xdr:row>38</xdr:row>
      <xdr:rowOff>115570</xdr:rowOff>
    </xdr:to>
    <xdr:sp macro="" textlink="">
      <xdr:nvSpPr>
        <xdr:cNvPr id="67" name="フローチャート: 判断 66">
          <a:extLst>
            <a:ext uri="{FF2B5EF4-FFF2-40B4-BE49-F238E27FC236}">
              <a16:creationId xmlns:a16="http://schemas.microsoft.com/office/drawing/2014/main" id="{B3EF4AA2-385C-4B2F-9C02-E7E12D12868B}"/>
            </a:ext>
          </a:extLst>
        </xdr:cNvPr>
        <xdr:cNvSpPr/>
      </xdr:nvSpPr>
      <xdr:spPr>
        <a:xfrm>
          <a:off x="965200" y="63842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AB76801-37E3-4D6D-AE01-305D099D8398}"/>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6EA0983-8413-4C2B-BA1A-59DE0841771E}"/>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1C4C777-CDDA-4BEB-BE7D-1098863AC20D}"/>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A2E1328-5EA2-4B50-A7BD-42B92933236D}"/>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3D7BFF0-1491-442B-8A8D-4C69F475A85D}"/>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160655</xdr:rowOff>
    </xdr:from>
    <xdr:to>
      <xdr:col>24</xdr:col>
      <xdr:colOff>114300</xdr:colOff>
      <xdr:row>37</xdr:row>
      <xdr:rowOff>90805</xdr:rowOff>
    </xdr:to>
    <xdr:sp macro="" textlink="">
      <xdr:nvSpPr>
        <xdr:cNvPr id="73" name="楕円 72">
          <a:extLst>
            <a:ext uri="{FF2B5EF4-FFF2-40B4-BE49-F238E27FC236}">
              <a16:creationId xmlns:a16="http://schemas.microsoft.com/office/drawing/2014/main" id="{D2B69719-F4C5-426A-83C5-5E13D117B858}"/>
            </a:ext>
          </a:extLst>
        </xdr:cNvPr>
        <xdr:cNvSpPr/>
      </xdr:nvSpPr>
      <xdr:spPr>
        <a:xfrm>
          <a:off x="4036060" y="6195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12082</xdr:rowOff>
    </xdr:from>
    <xdr:ext cx="405111" cy="259045"/>
    <xdr:sp macro="" textlink="">
      <xdr:nvSpPr>
        <xdr:cNvPr id="74" name="【道路】&#10;有形固定資産減価償却率該当値テキスト">
          <a:extLst>
            <a:ext uri="{FF2B5EF4-FFF2-40B4-BE49-F238E27FC236}">
              <a16:creationId xmlns:a16="http://schemas.microsoft.com/office/drawing/2014/main" id="{F0C35FD4-D8C1-4E29-874E-60A44C184689}"/>
            </a:ext>
          </a:extLst>
        </xdr:cNvPr>
        <xdr:cNvSpPr txBox="1"/>
      </xdr:nvSpPr>
      <xdr:spPr>
        <a:xfrm>
          <a:off x="4124960"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135890</xdr:rowOff>
    </xdr:from>
    <xdr:to>
      <xdr:col>20</xdr:col>
      <xdr:colOff>38100</xdr:colOff>
      <xdr:row>37</xdr:row>
      <xdr:rowOff>66040</xdr:rowOff>
    </xdr:to>
    <xdr:sp macro="" textlink="">
      <xdr:nvSpPr>
        <xdr:cNvPr id="75" name="楕円 74">
          <a:extLst>
            <a:ext uri="{FF2B5EF4-FFF2-40B4-BE49-F238E27FC236}">
              <a16:creationId xmlns:a16="http://schemas.microsoft.com/office/drawing/2014/main" id="{DCB05821-4BDC-48FC-8226-4CDE17CF384F}"/>
            </a:ext>
          </a:extLst>
        </xdr:cNvPr>
        <xdr:cNvSpPr/>
      </xdr:nvSpPr>
      <xdr:spPr>
        <a:xfrm>
          <a:off x="3312160" y="61709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15240</xdr:rowOff>
    </xdr:from>
    <xdr:to>
      <xdr:col>24</xdr:col>
      <xdr:colOff>63500</xdr:colOff>
      <xdr:row>37</xdr:row>
      <xdr:rowOff>40005</xdr:rowOff>
    </xdr:to>
    <xdr:cxnSp macro="">
      <xdr:nvCxnSpPr>
        <xdr:cNvPr id="76" name="直線コネクタ 75">
          <a:extLst>
            <a:ext uri="{FF2B5EF4-FFF2-40B4-BE49-F238E27FC236}">
              <a16:creationId xmlns:a16="http://schemas.microsoft.com/office/drawing/2014/main" id="{02469B88-2640-4E17-8F7F-7A6ADC609858}"/>
            </a:ext>
          </a:extLst>
        </xdr:cNvPr>
        <xdr:cNvCxnSpPr/>
      </xdr:nvCxnSpPr>
      <xdr:spPr>
        <a:xfrm>
          <a:off x="3355340" y="6217920"/>
          <a:ext cx="7315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103505</xdr:rowOff>
    </xdr:from>
    <xdr:to>
      <xdr:col>15</xdr:col>
      <xdr:colOff>101600</xdr:colOff>
      <xdr:row>37</xdr:row>
      <xdr:rowOff>33655</xdr:rowOff>
    </xdr:to>
    <xdr:sp macro="" textlink="">
      <xdr:nvSpPr>
        <xdr:cNvPr id="77" name="楕円 76">
          <a:extLst>
            <a:ext uri="{FF2B5EF4-FFF2-40B4-BE49-F238E27FC236}">
              <a16:creationId xmlns:a16="http://schemas.microsoft.com/office/drawing/2014/main" id="{B8EF583B-09D3-412E-BE80-7AD380081613}"/>
            </a:ext>
          </a:extLst>
        </xdr:cNvPr>
        <xdr:cNvSpPr/>
      </xdr:nvSpPr>
      <xdr:spPr>
        <a:xfrm>
          <a:off x="2514600" y="61385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154305</xdr:rowOff>
    </xdr:from>
    <xdr:to>
      <xdr:col>19</xdr:col>
      <xdr:colOff>177800</xdr:colOff>
      <xdr:row>37</xdr:row>
      <xdr:rowOff>15240</xdr:rowOff>
    </xdr:to>
    <xdr:cxnSp macro="">
      <xdr:nvCxnSpPr>
        <xdr:cNvPr id="78" name="直線コネクタ 77">
          <a:extLst>
            <a:ext uri="{FF2B5EF4-FFF2-40B4-BE49-F238E27FC236}">
              <a16:creationId xmlns:a16="http://schemas.microsoft.com/office/drawing/2014/main" id="{611935EE-762F-4127-A33F-29AEEF85B9B7}"/>
            </a:ext>
          </a:extLst>
        </xdr:cNvPr>
        <xdr:cNvCxnSpPr/>
      </xdr:nvCxnSpPr>
      <xdr:spPr>
        <a:xfrm>
          <a:off x="2565400" y="6189345"/>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76835</xdr:rowOff>
    </xdr:from>
    <xdr:to>
      <xdr:col>10</xdr:col>
      <xdr:colOff>165100</xdr:colOff>
      <xdr:row>37</xdr:row>
      <xdr:rowOff>6985</xdr:rowOff>
    </xdr:to>
    <xdr:sp macro="" textlink="">
      <xdr:nvSpPr>
        <xdr:cNvPr id="79" name="楕円 78">
          <a:extLst>
            <a:ext uri="{FF2B5EF4-FFF2-40B4-BE49-F238E27FC236}">
              <a16:creationId xmlns:a16="http://schemas.microsoft.com/office/drawing/2014/main" id="{B97B3AE9-4B63-4198-8159-6C158013FC74}"/>
            </a:ext>
          </a:extLst>
        </xdr:cNvPr>
        <xdr:cNvSpPr/>
      </xdr:nvSpPr>
      <xdr:spPr>
        <a:xfrm>
          <a:off x="1739900" y="6111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127635</xdr:rowOff>
    </xdr:from>
    <xdr:to>
      <xdr:col>15</xdr:col>
      <xdr:colOff>50800</xdr:colOff>
      <xdr:row>36</xdr:row>
      <xdr:rowOff>154305</xdr:rowOff>
    </xdr:to>
    <xdr:cxnSp macro="">
      <xdr:nvCxnSpPr>
        <xdr:cNvPr id="80" name="直線コネクタ 79">
          <a:extLst>
            <a:ext uri="{FF2B5EF4-FFF2-40B4-BE49-F238E27FC236}">
              <a16:creationId xmlns:a16="http://schemas.microsoft.com/office/drawing/2014/main" id="{1791461F-EA13-49D1-AB5A-6E8E25188951}"/>
            </a:ext>
          </a:extLst>
        </xdr:cNvPr>
        <xdr:cNvCxnSpPr/>
      </xdr:nvCxnSpPr>
      <xdr:spPr>
        <a:xfrm>
          <a:off x="1790700" y="6162675"/>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40640</xdr:rowOff>
    </xdr:from>
    <xdr:to>
      <xdr:col>6</xdr:col>
      <xdr:colOff>38100</xdr:colOff>
      <xdr:row>36</xdr:row>
      <xdr:rowOff>142240</xdr:rowOff>
    </xdr:to>
    <xdr:sp macro="" textlink="">
      <xdr:nvSpPr>
        <xdr:cNvPr id="81" name="楕円 80">
          <a:extLst>
            <a:ext uri="{FF2B5EF4-FFF2-40B4-BE49-F238E27FC236}">
              <a16:creationId xmlns:a16="http://schemas.microsoft.com/office/drawing/2014/main" id="{0E6646E4-D6D0-4374-A206-4F9ACFE43203}"/>
            </a:ext>
          </a:extLst>
        </xdr:cNvPr>
        <xdr:cNvSpPr/>
      </xdr:nvSpPr>
      <xdr:spPr>
        <a:xfrm>
          <a:off x="965200" y="60756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91440</xdr:rowOff>
    </xdr:from>
    <xdr:to>
      <xdr:col>10</xdr:col>
      <xdr:colOff>114300</xdr:colOff>
      <xdr:row>36</xdr:row>
      <xdr:rowOff>127635</xdr:rowOff>
    </xdr:to>
    <xdr:cxnSp macro="">
      <xdr:nvCxnSpPr>
        <xdr:cNvPr id="82" name="直線コネクタ 81">
          <a:extLst>
            <a:ext uri="{FF2B5EF4-FFF2-40B4-BE49-F238E27FC236}">
              <a16:creationId xmlns:a16="http://schemas.microsoft.com/office/drawing/2014/main" id="{CAFB52C6-CCD5-45DD-9F9E-BD3373202790}"/>
            </a:ext>
          </a:extLst>
        </xdr:cNvPr>
        <xdr:cNvCxnSpPr/>
      </xdr:nvCxnSpPr>
      <xdr:spPr>
        <a:xfrm>
          <a:off x="1008380" y="6126480"/>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85742</xdr:rowOff>
    </xdr:from>
    <xdr:ext cx="405111" cy="259045"/>
    <xdr:sp macro="" textlink="">
      <xdr:nvSpPr>
        <xdr:cNvPr id="83" name="n_1aveValue【道路】&#10;有形固定資産減価償却率">
          <a:extLst>
            <a:ext uri="{FF2B5EF4-FFF2-40B4-BE49-F238E27FC236}">
              <a16:creationId xmlns:a16="http://schemas.microsoft.com/office/drawing/2014/main" id="{12806452-7183-45DC-9A91-706277728E9B}"/>
            </a:ext>
          </a:extLst>
        </xdr:cNvPr>
        <xdr:cNvSpPr txBox="1"/>
      </xdr:nvSpPr>
      <xdr:spPr>
        <a:xfrm>
          <a:off x="317056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4" name="n_2aveValue【道路】&#10;有形固定資産減価償却率">
          <a:extLst>
            <a:ext uri="{FF2B5EF4-FFF2-40B4-BE49-F238E27FC236}">
              <a16:creationId xmlns:a16="http://schemas.microsoft.com/office/drawing/2014/main" id="{428F29DA-1223-4503-9342-63E077884D4E}"/>
            </a:ext>
          </a:extLst>
        </xdr:cNvPr>
        <xdr:cNvSpPr txBox="1"/>
      </xdr:nvSpPr>
      <xdr:spPr>
        <a:xfrm>
          <a:off x="238570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95267</xdr:rowOff>
    </xdr:from>
    <xdr:ext cx="405111" cy="259045"/>
    <xdr:sp macro="" textlink="">
      <xdr:nvSpPr>
        <xdr:cNvPr id="85" name="n_3aveValue【道路】&#10;有形固定資産減価償却率">
          <a:extLst>
            <a:ext uri="{FF2B5EF4-FFF2-40B4-BE49-F238E27FC236}">
              <a16:creationId xmlns:a16="http://schemas.microsoft.com/office/drawing/2014/main" id="{9435399E-7783-48E1-B182-E9764BFAB865}"/>
            </a:ext>
          </a:extLst>
        </xdr:cNvPr>
        <xdr:cNvSpPr txBox="1"/>
      </xdr:nvSpPr>
      <xdr:spPr>
        <a:xfrm>
          <a:off x="161100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106697</xdr:rowOff>
    </xdr:from>
    <xdr:ext cx="405111" cy="259045"/>
    <xdr:sp macro="" textlink="">
      <xdr:nvSpPr>
        <xdr:cNvPr id="86" name="n_4aveValue【道路】&#10;有形固定資産減価償却率">
          <a:extLst>
            <a:ext uri="{FF2B5EF4-FFF2-40B4-BE49-F238E27FC236}">
              <a16:creationId xmlns:a16="http://schemas.microsoft.com/office/drawing/2014/main" id="{AF9BEAAD-2B19-4E35-A821-45ECD88A834D}"/>
            </a:ext>
          </a:extLst>
        </xdr:cNvPr>
        <xdr:cNvSpPr txBox="1"/>
      </xdr:nvSpPr>
      <xdr:spPr>
        <a:xfrm>
          <a:off x="83630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82567</xdr:rowOff>
    </xdr:from>
    <xdr:ext cx="405111" cy="259045"/>
    <xdr:sp macro="" textlink="">
      <xdr:nvSpPr>
        <xdr:cNvPr id="87" name="n_1mainValue【道路】&#10;有形固定資産減価償却率">
          <a:extLst>
            <a:ext uri="{FF2B5EF4-FFF2-40B4-BE49-F238E27FC236}">
              <a16:creationId xmlns:a16="http://schemas.microsoft.com/office/drawing/2014/main" id="{FBF96CA5-EFDE-413D-BED6-DEA7750AC6CA}"/>
            </a:ext>
          </a:extLst>
        </xdr:cNvPr>
        <xdr:cNvSpPr txBox="1"/>
      </xdr:nvSpPr>
      <xdr:spPr>
        <a:xfrm>
          <a:off x="317056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50182</xdr:rowOff>
    </xdr:from>
    <xdr:ext cx="405111" cy="259045"/>
    <xdr:sp macro="" textlink="">
      <xdr:nvSpPr>
        <xdr:cNvPr id="88" name="n_2mainValue【道路】&#10;有形固定資産減価償却率">
          <a:extLst>
            <a:ext uri="{FF2B5EF4-FFF2-40B4-BE49-F238E27FC236}">
              <a16:creationId xmlns:a16="http://schemas.microsoft.com/office/drawing/2014/main" id="{C2B2EC67-893A-436E-90BA-5E442D14CF40}"/>
            </a:ext>
          </a:extLst>
        </xdr:cNvPr>
        <xdr:cNvSpPr txBox="1"/>
      </xdr:nvSpPr>
      <xdr:spPr>
        <a:xfrm>
          <a:off x="238570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23512</xdr:rowOff>
    </xdr:from>
    <xdr:ext cx="405111" cy="259045"/>
    <xdr:sp macro="" textlink="">
      <xdr:nvSpPr>
        <xdr:cNvPr id="89" name="n_3mainValue【道路】&#10;有形固定資産減価償却率">
          <a:extLst>
            <a:ext uri="{FF2B5EF4-FFF2-40B4-BE49-F238E27FC236}">
              <a16:creationId xmlns:a16="http://schemas.microsoft.com/office/drawing/2014/main" id="{221C4477-691A-4B0F-9C31-775F06E3F762}"/>
            </a:ext>
          </a:extLst>
        </xdr:cNvPr>
        <xdr:cNvSpPr txBox="1"/>
      </xdr:nvSpPr>
      <xdr:spPr>
        <a:xfrm>
          <a:off x="161100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158767</xdr:rowOff>
    </xdr:from>
    <xdr:ext cx="405111" cy="259045"/>
    <xdr:sp macro="" textlink="">
      <xdr:nvSpPr>
        <xdr:cNvPr id="90" name="n_4mainValue【道路】&#10;有形固定資産減価償却率">
          <a:extLst>
            <a:ext uri="{FF2B5EF4-FFF2-40B4-BE49-F238E27FC236}">
              <a16:creationId xmlns:a16="http://schemas.microsoft.com/office/drawing/2014/main" id="{B15D643E-0750-4354-881A-BEFB5FBD95A2}"/>
            </a:ext>
          </a:extLst>
        </xdr:cNvPr>
        <xdr:cNvSpPr txBox="1"/>
      </xdr:nvSpPr>
      <xdr:spPr>
        <a:xfrm>
          <a:off x="83630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632775B-012C-4916-81BD-719158287E4E}"/>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4210760-3C9E-40C7-A3DF-560D8717FD0F}"/>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7A07390-F12D-4CB8-8993-C255E251BBC6}"/>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E56F92D-250C-4BCF-AE6E-1B662424C73A}"/>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7CFD283D-968A-4CB0-BE62-E22DC543CE23}"/>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F84813E-DB0F-46E9-9D7D-83EF28BEB141}"/>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B37CCD4E-7A63-47A0-9701-29A1DD1B8C8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7D3E685-AEC2-4223-AE55-40B3591BF2F6}"/>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51C68E0D-F70F-4870-BFD7-E24D78D78A35}"/>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CD23E89-8EC1-461A-8025-3948B54381CF}"/>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485CFE9B-C7C2-4F65-B523-C5E68FF3C565}"/>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7B104B9C-BD66-4D90-A5A1-6783960DD121}"/>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DED0140B-2F23-48ED-82A6-63C09D66735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7835CD60-FDCC-4594-832A-1A97B8B5CB8F}"/>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852B537E-4F06-41F1-BF24-D2A9910965D8}"/>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8DCD0858-2D20-4C13-AFC9-1268E28F86BB}"/>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A4E67CED-EB2B-4AFD-9BDA-1A954349428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BD8905FC-713A-480A-A1B5-968AE9D16D3A}"/>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DCB35E33-17FF-48A1-86DE-E8DD14956787}"/>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BA940412-7DC9-48BB-AF30-6CEBD904F45C}"/>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4A6E24B7-202A-4D7D-B463-7420D3E64E76}"/>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D04633DC-7A01-4865-A545-2A66BE9340FB}"/>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FBD40A5B-9C2F-4783-8037-CF2FE87B0B5B}"/>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169812</xdr:rowOff>
    </xdr:from>
    <xdr:to>
      <xdr:col>54</xdr:col>
      <xdr:colOff>189865</xdr:colOff>
      <xdr:row>41</xdr:row>
      <xdr:rowOff>158826</xdr:rowOff>
    </xdr:to>
    <xdr:cxnSp macro="">
      <xdr:nvCxnSpPr>
        <xdr:cNvPr id="114" name="直線コネクタ 113">
          <a:extLst>
            <a:ext uri="{FF2B5EF4-FFF2-40B4-BE49-F238E27FC236}">
              <a16:creationId xmlns:a16="http://schemas.microsoft.com/office/drawing/2014/main" id="{570CC686-3D4B-4FE8-8830-47A205B6B731}"/>
            </a:ext>
          </a:extLst>
        </xdr:cNvPr>
        <xdr:cNvCxnSpPr/>
      </xdr:nvCxnSpPr>
      <xdr:spPr>
        <a:xfrm flipV="1">
          <a:off x="9219565" y="5534292"/>
          <a:ext cx="0" cy="149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162653</xdr:rowOff>
    </xdr:from>
    <xdr:ext cx="469744" cy="259045"/>
    <xdr:sp macro="" textlink="">
      <xdr:nvSpPr>
        <xdr:cNvPr id="115" name="【道路】&#10;一人当たり延長最小値テキスト">
          <a:extLst>
            <a:ext uri="{FF2B5EF4-FFF2-40B4-BE49-F238E27FC236}">
              <a16:creationId xmlns:a16="http://schemas.microsoft.com/office/drawing/2014/main" id="{1FA0AA85-8EA4-42C9-8805-BB313C18C615}"/>
            </a:ext>
          </a:extLst>
        </xdr:cNvPr>
        <xdr:cNvSpPr txBox="1"/>
      </xdr:nvSpPr>
      <xdr:spPr>
        <a:xfrm>
          <a:off x="9258300" y="703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158826</xdr:rowOff>
    </xdr:from>
    <xdr:to>
      <xdr:col>55</xdr:col>
      <xdr:colOff>88900</xdr:colOff>
      <xdr:row>41</xdr:row>
      <xdr:rowOff>158826</xdr:rowOff>
    </xdr:to>
    <xdr:cxnSp macro="">
      <xdr:nvCxnSpPr>
        <xdr:cNvPr id="116" name="直線コネクタ 115">
          <a:extLst>
            <a:ext uri="{FF2B5EF4-FFF2-40B4-BE49-F238E27FC236}">
              <a16:creationId xmlns:a16="http://schemas.microsoft.com/office/drawing/2014/main" id="{2FD9480F-65A9-4EE8-A12D-7D96B34A1570}"/>
            </a:ext>
          </a:extLst>
        </xdr:cNvPr>
        <xdr:cNvCxnSpPr/>
      </xdr:nvCxnSpPr>
      <xdr:spPr>
        <a:xfrm>
          <a:off x="9154160" y="70320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116489</xdr:rowOff>
    </xdr:from>
    <xdr:ext cx="599010" cy="259045"/>
    <xdr:sp macro="" textlink="">
      <xdr:nvSpPr>
        <xdr:cNvPr id="117" name="【道路】&#10;一人当たり延長最大値テキスト">
          <a:extLst>
            <a:ext uri="{FF2B5EF4-FFF2-40B4-BE49-F238E27FC236}">
              <a16:creationId xmlns:a16="http://schemas.microsoft.com/office/drawing/2014/main" id="{F81BFAAB-F645-4B29-93AE-0DA2030B49E9}"/>
            </a:ext>
          </a:extLst>
        </xdr:cNvPr>
        <xdr:cNvSpPr txBox="1"/>
      </xdr:nvSpPr>
      <xdr:spPr>
        <a:xfrm>
          <a:off x="9258300" y="5313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169812</xdr:rowOff>
    </xdr:from>
    <xdr:to>
      <xdr:col>55</xdr:col>
      <xdr:colOff>88900</xdr:colOff>
      <xdr:row>32</xdr:row>
      <xdr:rowOff>169812</xdr:rowOff>
    </xdr:to>
    <xdr:cxnSp macro="">
      <xdr:nvCxnSpPr>
        <xdr:cNvPr id="118" name="直線コネクタ 117">
          <a:extLst>
            <a:ext uri="{FF2B5EF4-FFF2-40B4-BE49-F238E27FC236}">
              <a16:creationId xmlns:a16="http://schemas.microsoft.com/office/drawing/2014/main" id="{5615BB9B-84E6-42B6-BB1D-A551339BB9C1}"/>
            </a:ext>
          </a:extLst>
        </xdr:cNvPr>
        <xdr:cNvCxnSpPr/>
      </xdr:nvCxnSpPr>
      <xdr:spPr>
        <a:xfrm>
          <a:off x="9154160" y="55342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59974</xdr:rowOff>
    </xdr:from>
    <xdr:ext cx="534377" cy="259045"/>
    <xdr:sp macro="" textlink="">
      <xdr:nvSpPr>
        <xdr:cNvPr id="119" name="【道路】&#10;一人当たり延長平均値テキスト">
          <a:extLst>
            <a:ext uri="{FF2B5EF4-FFF2-40B4-BE49-F238E27FC236}">
              <a16:creationId xmlns:a16="http://schemas.microsoft.com/office/drawing/2014/main" id="{A40C76C1-070E-4384-97EF-602307E8CC44}"/>
            </a:ext>
          </a:extLst>
        </xdr:cNvPr>
        <xdr:cNvSpPr txBox="1"/>
      </xdr:nvSpPr>
      <xdr:spPr>
        <a:xfrm>
          <a:off x="9258300" y="6597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81547</xdr:rowOff>
    </xdr:from>
    <xdr:to>
      <xdr:col>55</xdr:col>
      <xdr:colOff>50800</xdr:colOff>
      <xdr:row>40</xdr:row>
      <xdr:rowOff>11697</xdr:rowOff>
    </xdr:to>
    <xdr:sp macro="" textlink="">
      <xdr:nvSpPr>
        <xdr:cNvPr id="120" name="フローチャート: 判断 119">
          <a:extLst>
            <a:ext uri="{FF2B5EF4-FFF2-40B4-BE49-F238E27FC236}">
              <a16:creationId xmlns:a16="http://schemas.microsoft.com/office/drawing/2014/main" id="{AB03789E-466E-49DE-9A3B-6FBD6C00405D}"/>
            </a:ext>
          </a:extLst>
        </xdr:cNvPr>
        <xdr:cNvSpPr/>
      </xdr:nvSpPr>
      <xdr:spPr>
        <a:xfrm>
          <a:off x="9192260" y="66195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93955</xdr:rowOff>
    </xdr:from>
    <xdr:to>
      <xdr:col>50</xdr:col>
      <xdr:colOff>165100</xdr:colOff>
      <xdr:row>40</xdr:row>
      <xdr:rowOff>24105</xdr:rowOff>
    </xdr:to>
    <xdr:sp macro="" textlink="">
      <xdr:nvSpPr>
        <xdr:cNvPr id="121" name="フローチャート: 判断 120">
          <a:extLst>
            <a:ext uri="{FF2B5EF4-FFF2-40B4-BE49-F238E27FC236}">
              <a16:creationId xmlns:a16="http://schemas.microsoft.com/office/drawing/2014/main" id="{7BF72265-6982-4CAE-AD66-2EDF89E0A8A0}"/>
            </a:ext>
          </a:extLst>
        </xdr:cNvPr>
        <xdr:cNvSpPr/>
      </xdr:nvSpPr>
      <xdr:spPr>
        <a:xfrm>
          <a:off x="8445500" y="6631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108776</xdr:rowOff>
    </xdr:from>
    <xdr:to>
      <xdr:col>46</xdr:col>
      <xdr:colOff>38100</xdr:colOff>
      <xdr:row>40</xdr:row>
      <xdr:rowOff>38926</xdr:rowOff>
    </xdr:to>
    <xdr:sp macro="" textlink="">
      <xdr:nvSpPr>
        <xdr:cNvPr id="122" name="フローチャート: 判断 121">
          <a:extLst>
            <a:ext uri="{FF2B5EF4-FFF2-40B4-BE49-F238E27FC236}">
              <a16:creationId xmlns:a16="http://schemas.microsoft.com/office/drawing/2014/main" id="{BC7172B8-8A98-40CE-BBDD-B747774527EB}"/>
            </a:ext>
          </a:extLst>
        </xdr:cNvPr>
        <xdr:cNvSpPr/>
      </xdr:nvSpPr>
      <xdr:spPr>
        <a:xfrm>
          <a:off x="7670800" y="66467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102768</xdr:rowOff>
    </xdr:from>
    <xdr:to>
      <xdr:col>41</xdr:col>
      <xdr:colOff>101600</xdr:colOff>
      <xdr:row>40</xdr:row>
      <xdr:rowOff>32918</xdr:rowOff>
    </xdr:to>
    <xdr:sp macro="" textlink="">
      <xdr:nvSpPr>
        <xdr:cNvPr id="123" name="フローチャート: 判断 122">
          <a:extLst>
            <a:ext uri="{FF2B5EF4-FFF2-40B4-BE49-F238E27FC236}">
              <a16:creationId xmlns:a16="http://schemas.microsoft.com/office/drawing/2014/main" id="{F7BDB769-5A7C-4083-AFC2-52420A3FE034}"/>
            </a:ext>
          </a:extLst>
        </xdr:cNvPr>
        <xdr:cNvSpPr/>
      </xdr:nvSpPr>
      <xdr:spPr>
        <a:xfrm>
          <a:off x="6873240" y="66407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100038</xdr:rowOff>
    </xdr:from>
    <xdr:to>
      <xdr:col>36</xdr:col>
      <xdr:colOff>165100</xdr:colOff>
      <xdr:row>40</xdr:row>
      <xdr:rowOff>30188</xdr:rowOff>
    </xdr:to>
    <xdr:sp macro="" textlink="">
      <xdr:nvSpPr>
        <xdr:cNvPr id="124" name="フローチャート: 判断 123">
          <a:extLst>
            <a:ext uri="{FF2B5EF4-FFF2-40B4-BE49-F238E27FC236}">
              <a16:creationId xmlns:a16="http://schemas.microsoft.com/office/drawing/2014/main" id="{8FF162E5-0243-4283-A9EA-262D836B2BA7}"/>
            </a:ext>
          </a:extLst>
        </xdr:cNvPr>
        <xdr:cNvSpPr/>
      </xdr:nvSpPr>
      <xdr:spPr>
        <a:xfrm>
          <a:off x="6098540" y="66379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265EB68-D9BC-430F-8A94-339A7DD75E04}"/>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4E044ED-0A74-4B49-806D-D72C2986A33D}"/>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3B86732-AB39-485E-8E3F-D3619D340FF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CC0ADB8-CAB7-48EB-8BCA-93E9B37A8894}"/>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DEE5CD1-84C2-4388-AD9D-F29EA8A45D58}"/>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32347</xdr:rowOff>
    </xdr:from>
    <xdr:to>
      <xdr:col>55</xdr:col>
      <xdr:colOff>50800</xdr:colOff>
      <xdr:row>39</xdr:row>
      <xdr:rowOff>133947</xdr:rowOff>
    </xdr:to>
    <xdr:sp macro="" textlink="">
      <xdr:nvSpPr>
        <xdr:cNvPr id="130" name="楕円 129">
          <a:extLst>
            <a:ext uri="{FF2B5EF4-FFF2-40B4-BE49-F238E27FC236}">
              <a16:creationId xmlns:a16="http://schemas.microsoft.com/office/drawing/2014/main" id="{A8270A8B-038E-490B-93EE-421A4D937555}"/>
            </a:ext>
          </a:extLst>
        </xdr:cNvPr>
        <xdr:cNvSpPr/>
      </xdr:nvSpPr>
      <xdr:spPr>
        <a:xfrm>
          <a:off x="9192260" y="65703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55224</xdr:rowOff>
    </xdr:from>
    <xdr:ext cx="534377" cy="259045"/>
    <xdr:sp macro="" textlink="">
      <xdr:nvSpPr>
        <xdr:cNvPr id="131" name="【道路】&#10;一人当たり延長該当値テキスト">
          <a:extLst>
            <a:ext uri="{FF2B5EF4-FFF2-40B4-BE49-F238E27FC236}">
              <a16:creationId xmlns:a16="http://schemas.microsoft.com/office/drawing/2014/main" id="{9980B70E-057E-4C78-9B94-BCDBE9AFBDA7}"/>
            </a:ext>
          </a:extLst>
        </xdr:cNvPr>
        <xdr:cNvSpPr txBox="1"/>
      </xdr:nvSpPr>
      <xdr:spPr>
        <a:xfrm>
          <a:off x="9258300" y="642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39650</xdr:rowOff>
    </xdr:from>
    <xdr:to>
      <xdr:col>50</xdr:col>
      <xdr:colOff>165100</xdr:colOff>
      <xdr:row>39</xdr:row>
      <xdr:rowOff>141250</xdr:rowOff>
    </xdr:to>
    <xdr:sp macro="" textlink="">
      <xdr:nvSpPr>
        <xdr:cNvPr id="132" name="楕円 131">
          <a:extLst>
            <a:ext uri="{FF2B5EF4-FFF2-40B4-BE49-F238E27FC236}">
              <a16:creationId xmlns:a16="http://schemas.microsoft.com/office/drawing/2014/main" id="{37F8E7EE-22CD-40CD-ABE0-77378DF0C866}"/>
            </a:ext>
          </a:extLst>
        </xdr:cNvPr>
        <xdr:cNvSpPr/>
      </xdr:nvSpPr>
      <xdr:spPr>
        <a:xfrm>
          <a:off x="8445500" y="65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83147</xdr:rowOff>
    </xdr:from>
    <xdr:to>
      <xdr:col>55</xdr:col>
      <xdr:colOff>0</xdr:colOff>
      <xdr:row>39</xdr:row>
      <xdr:rowOff>90450</xdr:rowOff>
    </xdr:to>
    <xdr:cxnSp macro="">
      <xdr:nvCxnSpPr>
        <xdr:cNvPr id="133" name="直線コネクタ 132">
          <a:extLst>
            <a:ext uri="{FF2B5EF4-FFF2-40B4-BE49-F238E27FC236}">
              <a16:creationId xmlns:a16="http://schemas.microsoft.com/office/drawing/2014/main" id="{642CC67D-743C-4A03-B08F-81EB9359FEF7}"/>
            </a:ext>
          </a:extLst>
        </xdr:cNvPr>
        <xdr:cNvCxnSpPr/>
      </xdr:nvCxnSpPr>
      <xdr:spPr>
        <a:xfrm flipV="1">
          <a:off x="8496300" y="6621107"/>
          <a:ext cx="723900" cy="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50254</xdr:rowOff>
    </xdr:from>
    <xdr:to>
      <xdr:col>46</xdr:col>
      <xdr:colOff>38100</xdr:colOff>
      <xdr:row>39</xdr:row>
      <xdr:rowOff>151854</xdr:rowOff>
    </xdr:to>
    <xdr:sp macro="" textlink="">
      <xdr:nvSpPr>
        <xdr:cNvPr id="134" name="楕円 133">
          <a:extLst>
            <a:ext uri="{FF2B5EF4-FFF2-40B4-BE49-F238E27FC236}">
              <a16:creationId xmlns:a16="http://schemas.microsoft.com/office/drawing/2014/main" id="{058FD29B-7E91-4A96-B0CE-F9093080857B}"/>
            </a:ext>
          </a:extLst>
        </xdr:cNvPr>
        <xdr:cNvSpPr/>
      </xdr:nvSpPr>
      <xdr:spPr>
        <a:xfrm>
          <a:off x="7670800" y="65882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90450</xdr:rowOff>
    </xdr:from>
    <xdr:to>
      <xdr:col>50</xdr:col>
      <xdr:colOff>114300</xdr:colOff>
      <xdr:row>39</xdr:row>
      <xdr:rowOff>101054</xdr:rowOff>
    </xdr:to>
    <xdr:cxnSp macro="">
      <xdr:nvCxnSpPr>
        <xdr:cNvPr id="135" name="直線コネクタ 134">
          <a:extLst>
            <a:ext uri="{FF2B5EF4-FFF2-40B4-BE49-F238E27FC236}">
              <a16:creationId xmlns:a16="http://schemas.microsoft.com/office/drawing/2014/main" id="{73FA72C0-4153-4E25-AF55-92BB23FD2526}"/>
            </a:ext>
          </a:extLst>
        </xdr:cNvPr>
        <xdr:cNvCxnSpPr/>
      </xdr:nvCxnSpPr>
      <xdr:spPr>
        <a:xfrm flipV="1">
          <a:off x="7713980" y="6628410"/>
          <a:ext cx="782320" cy="1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62065</xdr:rowOff>
    </xdr:from>
    <xdr:to>
      <xdr:col>41</xdr:col>
      <xdr:colOff>101600</xdr:colOff>
      <xdr:row>39</xdr:row>
      <xdr:rowOff>163665</xdr:rowOff>
    </xdr:to>
    <xdr:sp macro="" textlink="">
      <xdr:nvSpPr>
        <xdr:cNvPr id="136" name="楕円 135">
          <a:extLst>
            <a:ext uri="{FF2B5EF4-FFF2-40B4-BE49-F238E27FC236}">
              <a16:creationId xmlns:a16="http://schemas.microsoft.com/office/drawing/2014/main" id="{7079052F-9CD5-4D98-9552-0ED63A40B0D8}"/>
            </a:ext>
          </a:extLst>
        </xdr:cNvPr>
        <xdr:cNvSpPr/>
      </xdr:nvSpPr>
      <xdr:spPr>
        <a:xfrm>
          <a:off x="6873240" y="660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101054</xdr:rowOff>
    </xdr:from>
    <xdr:to>
      <xdr:col>45</xdr:col>
      <xdr:colOff>177800</xdr:colOff>
      <xdr:row>39</xdr:row>
      <xdr:rowOff>112865</xdr:rowOff>
    </xdr:to>
    <xdr:cxnSp macro="">
      <xdr:nvCxnSpPr>
        <xdr:cNvPr id="137" name="直線コネクタ 136">
          <a:extLst>
            <a:ext uri="{FF2B5EF4-FFF2-40B4-BE49-F238E27FC236}">
              <a16:creationId xmlns:a16="http://schemas.microsoft.com/office/drawing/2014/main" id="{00B1552C-3822-4B1D-9284-20714D8B2D16}"/>
            </a:ext>
          </a:extLst>
        </xdr:cNvPr>
        <xdr:cNvCxnSpPr/>
      </xdr:nvCxnSpPr>
      <xdr:spPr>
        <a:xfrm flipV="1">
          <a:off x="6924040" y="6639014"/>
          <a:ext cx="78994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70866</xdr:rowOff>
    </xdr:from>
    <xdr:to>
      <xdr:col>36</xdr:col>
      <xdr:colOff>165100</xdr:colOff>
      <xdr:row>40</xdr:row>
      <xdr:rowOff>1016</xdr:rowOff>
    </xdr:to>
    <xdr:sp macro="" textlink="">
      <xdr:nvSpPr>
        <xdr:cNvPr id="138" name="楕円 137">
          <a:extLst>
            <a:ext uri="{FF2B5EF4-FFF2-40B4-BE49-F238E27FC236}">
              <a16:creationId xmlns:a16="http://schemas.microsoft.com/office/drawing/2014/main" id="{60C41117-9911-47BB-B2FC-C9016B7EAA76}"/>
            </a:ext>
          </a:extLst>
        </xdr:cNvPr>
        <xdr:cNvSpPr/>
      </xdr:nvSpPr>
      <xdr:spPr>
        <a:xfrm>
          <a:off x="6098540" y="66088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112865</xdr:rowOff>
    </xdr:from>
    <xdr:to>
      <xdr:col>41</xdr:col>
      <xdr:colOff>50800</xdr:colOff>
      <xdr:row>39</xdr:row>
      <xdr:rowOff>121666</xdr:rowOff>
    </xdr:to>
    <xdr:cxnSp macro="">
      <xdr:nvCxnSpPr>
        <xdr:cNvPr id="139" name="直線コネクタ 138">
          <a:extLst>
            <a:ext uri="{FF2B5EF4-FFF2-40B4-BE49-F238E27FC236}">
              <a16:creationId xmlns:a16="http://schemas.microsoft.com/office/drawing/2014/main" id="{26202100-9246-429B-BF54-07463FD54B8A}"/>
            </a:ext>
          </a:extLst>
        </xdr:cNvPr>
        <xdr:cNvCxnSpPr/>
      </xdr:nvCxnSpPr>
      <xdr:spPr>
        <a:xfrm flipV="1">
          <a:off x="6149340" y="6650825"/>
          <a:ext cx="7747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15232</xdr:rowOff>
    </xdr:from>
    <xdr:ext cx="534377" cy="259045"/>
    <xdr:sp macro="" textlink="">
      <xdr:nvSpPr>
        <xdr:cNvPr id="140" name="n_1aveValue【道路】&#10;一人当たり延長">
          <a:extLst>
            <a:ext uri="{FF2B5EF4-FFF2-40B4-BE49-F238E27FC236}">
              <a16:creationId xmlns:a16="http://schemas.microsoft.com/office/drawing/2014/main" id="{8D0D1AE5-7F79-493E-862E-D58389AA0F61}"/>
            </a:ext>
          </a:extLst>
        </xdr:cNvPr>
        <xdr:cNvSpPr txBox="1"/>
      </xdr:nvSpPr>
      <xdr:spPr>
        <a:xfrm>
          <a:off x="8239271" y="672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30053</xdr:rowOff>
    </xdr:from>
    <xdr:ext cx="534377" cy="259045"/>
    <xdr:sp macro="" textlink="">
      <xdr:nvSpPr>
        <xdr:cNvPr id="141" name="n_2aveValue【道路】&#10;一人当たり延長">
          <a:extLst>
            <a:ext uri="{FF2B5EF4-FFF2-40B4-BE49-F238E27FC236}">
              <a16:creationId xmlns:a16="http://schemas.microsoft.com/office/drawing/2014/main" id="{B4072D3E-003A-4879-9A91-6598E697AFC5}"/>
            </a:ext>
          </a:extLst>
        </xdr:cNvPr>
        <xdr:cNvSpPr txBox="1"/>
      </xdr:nvSpPr>
      <xdr:spPr>
        <a:xfrm>
          <a:off x="7477271" y="673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24045</xdr:rowOff>
    </xdr:from>
    <xdr:ext cx="534377" cy="259045"/>
    <xdr:sp macro="" textlink="">
      <xdr:nvSpPr>
        <xdr:cNvPr id="142" name="n_3aveValue【道路】&#10;一人当たり延長">
          <a:extLst>
            <a:ext uri="{FF2B5EF4-FFF2-40B4-BE49-F238E27FC236}">
              <a16:creationId xmlns:a16="http://schemas.microsoft.com/office/drawing/2014/main" id="{B5DE3672-1B05-4BF8-A26F-1B690BE9F5FF}"/>
            </a:ext>
          </a:extLst>
        </xdr:cNvPr>
        <xdr:cNvSpPr txBox="1"/>
      </xdr:nvSpPr>
      <xdr:spPr>
        <a:xfrm>
          <a:off x="6702571" y="672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21315</xdr:rowOff>
    </xdr:from>
    <xdr:ext cx="534377" cy="259045"/>
    <xdr:sp macro="" textlink="">
      <xdr:nvSpPr>
        <xdr:cNvPr id="143" name="n_4aveValue【道路】&#10;一人当たり延長">
          <a:extLst>
            <a:ext uri="{FF2B5EF4-FFF2-40B4-BE49-F238E27FC236}">
              <a16:creationId xmlns:a16="http://schemas.microsoft.com/office/drawing/2014/main" id="{552FC0B3-0DE7-4EE3-927B-940BB645B00A}"/>
            </a:ext>
          </a:extLst>
        </xdr:cNvPr>
        <xdr:cNvSpPr txBox="1"/>
      </xdr:nvSpPr>
      <xdr:spPr>
        <a:xfrm>
          <a:off x="5905011" y="672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157777</xdr:rowOff>
    </xdr:from>
    <xdr:ext cx="534377" cy="259045"/>
    <xdr:sp macro="" textlink="">
      <xdr:nvSpPr>
        <xdr:cNvPr id="144" name="n_1mainValue【道路】&#10;一人当たり延長">
          <a:extLst>
            <a:ext uri="{FF2B5EF4-FFF2-40B4-BE49-F238E27FC236}">
              <a16:creationId xmlns:a16="http://schemas.microsoft.com/office/drawing/2014/main" id="{024DB83F-32F2-4524-8542-31D4282F1E12}"/>
            </a:ext>
          </a:extLst>
        </xdr:cNvPr>
        <xdr:cNvSpPr txBox="1"/>
      </xdr:nvSpPr>
      <xdr:spPr>
        <a:xfrm>
          <a:off x="8239271" y="636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168381</xdr:rowOff>
    </xdr:from>
    <xdr:ext cx="534377" cy="259045"/>
    <xdr:sp macro="" textlink="">
      <xdr:nvSpPr>
        <xdr:cNvPr id="145" name="n_2mainValue【道路】&#10;一人当たり延長">
          <a:extLst>
            <a:ext uri="{FF2B5EF4-FFF2-40B4-BE49-F238E27FC236}">
              <a16:creationId xmlns:a16="http://schemas.microsoft.com/office/drawing/2014/main" id="{CD222831-E6B9-4BA3-A5BA-9994C35E0689}"/>
            </a:ext>
          </a:extLst>
        </xdr:cNvPr>
        <xdr:cNvSpPr txBox="1"/>
      </xdr:nvSpPr>
      <xdr:spPr>
        <a:xfrm>
          <a:off x="7477271" y="63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8742</xdr:rowOff>
    </xdr:from>
    <xdr:ext cx="534377" cy="259045"/>
    <xdr:sp macro="" textlink="">
      <xdr:nvSpPr>
        <xdr:cNvPr id="146" name="n_3mainValue【道路】&#10;一人当たり延長">
          <a:extLst>
            <a:ext uri="{FF2B5EF4-FFF2-40B4-BE49-F238E27FC236}">
              <a16:creationId xmlns:a16="http://schemas.microsoft.com/office/drawing/2014/main" id="{90D72B19-E2B4-455E-B9AD-22811BE7ADA2}"/>
            </a:ext>
          </a:extLst>
        </xdr:cNvPr>
        <xdr:cNvSpPr txBox="1"/>
      </xdr:nvSpPr>
      <xdr:spPr>
        <a:xfrm>
          <a:off x="6702571" y="637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17543</xdr:rowOff>
    </xdr:from>
    <xdr:ext cx="534377" cy="259045"/>
    <xdr:sp macro="" textlink="">
      <xdr:nvSpPr>
        <xdr:cNvPr id="147" name="n_4mainValue【道路】&#10;一人当たり延長">
          <a:extLst>
            <a:ext uri="{FF2B5EF4-FFF2-40B4-BE49-F238E27FC236}">
              <a16:creationId xmlns:a16="http://schemas.microsoft.com/office/drawing/2014/main" id="{54EE4F7B-45F9-4978-8F7B-BBF093FB913E}"/>
            </a:ext>
          </a:extLst>
        </xdr:cNvPr>
        <xdr:cNvSpPr txBox="1"/>
      </xdr:nvSpPr>
      <xdr:spPr>
        <a:xfrm>
          <a:off x="5905011" y="63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B03D85C1-A390-4654-A022-6A65F510079F}"/>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A6F1AA16-EEEA-4323-922A-816F0A5D7EDC}"/>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DD00C590-5295-4687-AAAC-BEAA603B45BE}"/>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7F6106C9-C053-4A62-AD7B-7DD704FC61FF}"/>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B784D0A2-7AEC-4ADB-AEA3-EDE58250883D}"/>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B5B7E992-88A3-431F-B805-C479D383B5F2}"/>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533C7CB4-EA5F-4617-9B80-789F2E4D7EE5}"/>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2CED426E-249F-416F-8326-1FD1EF1DFC5D}"/>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32FD3041-B705-44B4-B51D-C3A3EFB4EE1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606EEFF7-4779-42C7-BDF4-F4751E66F57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363C414F-9E06-4370-AD06-9EFEC9D29E49}"/>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561491D5-6609-4A7B-9A64-7F325466C99F}"/>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8BAE20F3-E11E-4244-86B2-010FAE72838E}"/>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8CB6EFF8-DC1E-4032-9666-30CCD9E65925}"/>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D9AA7C9D-4291-4F7C-B08C-3F53674F4DF1}"/>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CD11DAB2-DFA0-4CDF-89DB-B06D557160F6}"/>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554050C5-1A02-44F7-BFA4-3DA7C1527C7C}"/>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4C86E679-07A1-4A62-9AE3-9CF6B3E1C1DB}"/>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788089CF-8E18-43CB-AF9A-9DAAA4DE7AB7}"/>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43FC585F-7118-4D28-9CEF-F73FDD163866}"/>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9CA1B859-AC04-4827-AFB7-0F7B49FDAAB4}"/>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7782E948-5B61-4C55-99D7-A569FC5BFACD}"/>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55F48304-74D1-40E3-A190-CFB87FA234C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3FA1B4A7-4785-4481-8254-675A3E12CF11}"/>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AB27B71D-AD74-4464-9C04-BDD6F38302C7}"/>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145324</xdr:rowOff>
    </xdr:to>
    <xdr:cxnSp macro="">
      <xdr:nvCxnSpPr>
        <xdr:cNvPr id="173" name="直線コネクタ 172">
          <a:extLst>
            <a:ext uri="{FF2B5EF4-FFF2-40B4-BE49-F238E27FC236}">
              <a16:creationId xmlns:a16="http://schemas.microsoft.com/office/drawing/2014/main" id="{68637AFF-6C93-422D-A11F-A196A40694FC}"/>
            </a:ext>
          </a:extLst>
        </xdr:cNvPr>
        <xdr:cNvCxnSpPr/>
      </xdr:nvCxnSpPr>
      <xdr:spPr>
        <a:xfrm flipV="1">
          <a:off x="4086225" y="9373688"/>
          <a:ext cx="0" cy="133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149151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223EF1E7-A9CF-410C-BCAE-F8619AED4BE9}"/>
            </a:ext>
          </a:extLst>
        </xdr:cNvPr>
        <xdr:cNvSpPr txBox="1"/>
      </xdr:nvSpPr>
      <xdr:spPr>
        <a:xfrm>
          <a:off x="4124960" y="1071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145324</xdr:rowOff>
    </xdr:from>
    <xdr:to>
      <xdr:col>24</xdr:col>
      <xdr:colOff>152400</xdr:colOff>
      <xdr:row>63</xdr:row>
      <xdr:rowOff>145324</xdr:rowOff>
    </xdr:to>
    <xdr:cxnSp macro="">
      <xdr:nvCxnSpPr>
        <xdr:cNvPr id="175" name="直線コネクタ 174">
          <a:extLst>
            <a:ext uri="{FF2B5EF4-FFF2-40B4-BE49-F238E27FC236}">
              <a16:creationId xmlns:a16="http://schemas.microsoft.com/office/drawing/2014/main" id="{5F09987D-91E3-4CA3-B839-DAF9307A9A88}"/>
            </a:ext>
          </a:extLst>
        </xdr:cNvPr>
        <xdr:cNvCxnSpPr/>
      </xdr:nvCxnSpPr>
      <xdr:spPr>
        <a:xfrm>
          <a:off x="4020820" y="107066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1609D769-1CCC-4CD7-8543-F99792143725}"/>
            </a:ext>
          </a:extLst>
        </xdr:cNvPr>
        <xdr:cNvSpPr txBox="1"/>
      </xdr:nvSpPr>
      <xdr:spPr>
        <a:xfrm>
          <a:off x="4124960" y="9152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DB5875A9-F584-4A93-B9CB-7ED1F9EE5089}"/>
            </a:ext>
          </a:extLst>
        </xdr:cNvPr>
        <xdr:cNvCxnSpPr/>
      </xdr:nvCxnSpPr>
      <xdr:spPr>
        <a:xfrm>
          <a:off x="4020820" y="9373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99440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D7707803-D0D5-40D5-8FCF-B0129BB16CE5}"/>
            </a:ext>
          </a:extLst>
        </xdr:cNvPr>
        <xdr:cNvSpPr txBox="1"/>
      </xdr:nvSpPr>
      <xdr:spPr>
        <a:xfrm>
          <a:off x="4124960" y="10157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79" name="フローチャート: 判断 178">
          <a:extLst>
            <a:ext uri="{FF2B5EF4-FFF2-40B4-BE49-F238E27FC236}">
              <a16:creationId xmlns:a16="http://schemas.microsoft.com/office/drawing/2014/main" id="{41B368F5-394C-46BA-9DBA-89ED0BB48775}"/>
            </a:ext>
          </a:extLst>
        </xdr:cNvPr>
        <xdr:cNvSpPr/>
      </xdr:nvSpPr>
      <xdr:spPr>
        <a:xfrm>
          <a:off x="4036060" y="103026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68399</xdr:rowOff>
    </xdr:from>
    <xdr:to>
      <xdr:col>20</xdr:col>
      <xdr:colOff>38100</xdr:colOff>
      <xdr:row>61</xdr:row>
      <xdr:rowOff>169999</xdr:rowOff>
    </xdr:to>
    <xdr:sp macro="" textlink="">
      <xdr:nvSpPr>
        <xdr:cNvPr id="180" name="フローチャート: 判断 179">
          <a:extLst>
            <a:ext uri="{FF2B5EF4-FFF2-40B4-BE49-F238E27FC236}">
              <a16:creationId xmlns:a16="http://schemas.microsoft.com/office/drawing/2014/main" id="{2A634690-785F-4BB4-B941-39F66843A6CD}"/>
            </a:ext>
          </a:extLst>
        </xdr:cNvPr>
        <xdr:cNvSpPr/>
      </xdr:nvSpPr>
      <xdr:spPr>
        <a:xfrm>
          <a:off x="3312160" y="102944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48804</xdr:rowOff>
    </xdr:from>
    <xdr:to>
      <xdr:col>15</xdr:col>
      <xdr:colOff>101600</xdr:colOff>
      <xdr:row>61</xdr:row>
      <xdr:rowOff>150404</xdr:rowOff>
    </xdr:to>
    <xdr:sp macro="" textlink="">
      <xdr:nvSpPr>
        <xdr:cNvPr id="181" name="フローチャート: 判断 180">
          <a:extLst>
            <a:ext uri="{FF2B5EF4-FFF2-40B4-BE49-F238E27FC236}">
              <a16:creationId xmlns:a16="http://schemas.microsoft.com/office/drawing/2014/main" id="{8F880E59-980B-469C-BCB9-A73245292D22}"/>
            </a:ext>
          </a:extLst>
        </xdr:cNvPr>
        <xdr:cNvSpPr/>
      </xdr:nvSpPr>
      <xdr:spPr>
        <a:xfrm>
          <a:off x="2514600" y="1027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2" name="フローチャート: 判断 181">
          <a:extLst>
            <a:ext uri="{FF2B5EF4-FFF2-40B4-BE49-F238E27FC236}">
              <a16:creationId xmlns:a16="http://schemas.microsoft.com/office/drawing/2014/main" id="{C825772F-558B-4743-85C9-38DBA138F2BD}"/>
            </a:ext>
          </a:extLst>
        </xdr:cNvPr>
        <xdr:cNvSpPr/>
      </xdr:nvSpPr>
      <xdr:spPr>
        <a:xfrm>
          <a:off x="17399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35741</xdr:rowOff>
    </xdr:from>
    <xdr:to>
      <xdr:col>6</xdr:col>
      <xdr:colOff>38100</xdr:colOff>
      <xdr:row>61</xdr:row>
      <xdr:rowOff>137341</xdr:rowOff>
    </xdr:to>
    <xdr:sp macro="" textlink="">
      <xdr:nvSpPr>
        <xdr:cNvPr id="183" name="フローチャート: 判断 182">
          <a:extLst>
            <a:ext uri="{FF2B5EF4-FFF2-40B4-BE49-F238E27FC236}">
              <a16:creationId xmlns:a16="http://schemas.microsoft.com/office/drawing/2014/main" id="{27868E03-1B07-4838-B3B4-8A1023F65D9C}"/>
            </a:ext>
          </a:extLst>
        </xdr:cNvPr>
        <xdr:cNvSpPr/>
      </xdr:nvSpPr>
      <xdr:spPr>
        <a:xfrm>
          <a:off x="965200" y="102617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7D69DAD-0BC7-477B-B63F-FB6D2303742A}"/>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3922907-2EA6-4DAC-860A-3BBB48CA2D96}"/>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E625B08-06D3-4FB6-9265-B633AD69F6A3}"/>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E356969-E3C8-468B-8606-C6CF9ED5F22A}"/>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60A40F2-7664-4269-BC6E-9A0C3078B54C}"/>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66766</xdr:rowOff>
    </xdr:from>
    <xdr:to>
      <xdr:col>24</xdr:col>
      <xdr:colOff>114300</xdr:colOff>
      <xdr:row>62</xdr:row>
      <xdr:rowOff>168366</xdr:rowOff>
    </xdr:to>
    <xdr:sp macro="" textlink="">
      <xdr:nvSpPr>
        <xdr:cNvPr id="189" name="楕円 188">
          <a:extLst>
            <a:ext uri="{FF2B5EF4-FFF2-40B4-BE49-F238E27FC236}">
              <a16:creationId xmlns:a16="http://schemas.microsoft.com/office/drawing/2014/main" id="{06B30E39-370C-4786-8653-31791327DBD1}"/>
            </a:ext>
          </a:extLst>
        </xdr:cNvPr>
        <xdr:cNvSpPr/>
      </xdr:nvSpPr>
      <xdr:spPr>
        <a:xfrm>
          <a:off x="4036060" y="1046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45193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4E1AC7F2-D1D6-4FC9-9EAB-4EFB913D0916}"/>
            </a:ext>
          </a:extLst>
        </xdr:cNvPr>
        <xdr:cNvSpPr txBox="1"/>
      </xdr:nvSpPr>
      <xdr:spPr>
        <a:xfrm>
          <a:off x="4124960" y="1043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66766</xdr:rowOff>
    </xdr:from>
    <xdr:to>
      <xdr:col>20</xdr:col>
      <xdr:colOff>38100</xdr:colOff>
      <xdr:row>62</xdr:row>
      <xdr:rowOff>168366</xdr:rowOff>
    </xdr:to>
    <xdr:sp macro="" textlink="">
      <xdr:nvSpPr>
        <xdr:cNvPr id="191" name="楕円 190">
          <a:extLst>
            <a:ext uri="{FF2B5EF4-FFF2-40B4-BE49-F238E27FC236}">
              <a16:creationId xmlns:a16="http://schemas.microsoft.com/office/drawing/2014/main" id="{7D5FDD2B-FB9E-44CF-B61B-8B1D798446C1}"/>
            </a:ext>
          </a:extLst>
        </xdr:cNvPr>
        <xdr:cNvSpPr/>
      </xdr:nvSpPr>
      <xdr:spPr>
        <a:xfrm>
          <a:off x="3312160" y="104604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117566</xdr:rowOff>
    </xdr:from>
    <xdr:to>
      <xdr:col>24</xdr:col>
      <xdr:colOff>63500</xdr:colOff>
      <xdr:row>62</xdr:row>
      <xdr:rowOff>117566</xdr:rowOff>
    </xdr:to>
    <xdr:cxnSp macro="">
      <xdr:nvCxnSpPr>
        <xdr:cNvPr id="192" name="直線コネクタ 191">
          <a:extLst>
            <a:ext uri="{FF2B5EF4-FFF2-40B4-BE49-F238E27FC236}">
              <a16:creationId xmlns:a16="http://schemas.microsoft.com/office/drawing/2014/main" id="{355B8657-8E6F-4EC3-AA32-2348442CB8B1}"/>
            </a:ext>
          </a:extLst>
        </xdr:cNvPr>
        <xdr:cNvCxnSpPr/>
      </xdr:nvCxnSpPr>
      <xdr:spPr>
        <a:xfrm>
          <a:off x="3355340" y="1051124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48804</xdr:rowOff>
    </xdr:from>
    <xdr:to>
      <xdr:col>15</xdr:col>
      <xdr:colOff>101600</xdr:colOff>
      <xdr:row>62</xdr:row>
      <xdr:rowOff>150404</xdr:rowOff>
    </xdr:to>
    <xdr:sp macro="" textlink="">
      <xdr:nvSpPr>
        <xdr:cNvPr id="193" name="楕円 192">
          <a:extLst>
            <a:ext uri="{FF2B5EF4-FFF2-40B4-BE49-F238E27FC236}">
              <a16:creationId xmlns:a16="http://schemas.microsoft.com/office/drawing/2014/main" id="{14C91CAA-B457-4CB1-82B5-6A1655EC48AB}"/>
            </a:ext>
          </a:extLst>
        </xdr:cNvPr>
        <xdr:cNvSpPr/>
      </xdr:nvSpPr>
      <xdr:spPr>
        <a:xfrm>
          <a:off x="2514600" y="1044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99604</xdr:rowOff>
    </xdr:from>
    <xdr:to>
      <xdr:col>19</xdr:col>
      <xdr:colOff>177800</xdr:colOff>
      <xdr:row>62</xdr:row>
      <xdr:rowOff>117566</xdr:rowOff>
    </xdr:to>
    <xdr:cxnSp macro="">
      <xdr:nvCxnSpPr>
        <xdr:cNvPr id="194" name="直線コネクタ 193">
          <a:extLst>
            <a:ext uri="{FF2B5EF4-FFF2-40B4-BE49-F238E27FC236}">
              <a16:creationId xmlns:a16="http://schemas.microsoft.com/office/drawing/2014/main" id="{88E6D504-1B07-4F0C-840E-D05FB3E8FED5}"/>
            </a:ext>
          </a:extLst>
        </xdr:cNvPr>
        <xdr:cNvCxnSpPr/>
      </xdr:nvCxnSpPr>
      <xdr:spPr>
        <a:xfrm>
          <a:off x="2565400" y="10493284"/>
          <a:ext cx="78994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27577</xdr:rowOff>
    </xdr:from>
    <xdr:to>
      <xdr:col>10</xdr:col>
      <xdr:colOff>165100</xdr:colOff>
      <xdr:row>62</xdr:row>
      <xdr:rowOff>129177</xdr:rowOff>
    </xdr:to>
    <xdr:sp macro="" textlink="">
      <xdr:nvSpPr>
        <xdr:cNvPr id="195" name="楕円 194">
          <a:extLst>
            <a:ext uri="{FF2B5EF4-FFF2-40B4-BE49-F238E27FC236}">
              <a16:creationId xmlns:a16="http://schemas.microsoft.com/office/drawing/2014/main" id="{8370AA22-AEF8-4E7D-BAA6-C4A81056DA19}"/>
            </a:ext>
          </a:extLst>
        </xdr:cNvPr>
        <xdr:cNvSpPr/>
      </xdr:nvSpPr>
      <xdr:spPr>
        <a:xfrm>
          <a:off x="1739900" y="1042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78377</xdr:rowOff>
    </xdr:from>
    <xdr:to>
      <xdr:col>15</xdr:col>
      <xdr:colOff>50800</xdr:colOff>
      <xdr:row>62</xdr:row>
      <xdr:rowOff>99604</xdr:rowOff>
    </xdr:to>
    <xdr:cxnSp macro="">
      <xdr:nvCxnSpPr>
        <xdr:cNvPr id="196" name="直線コネクタ 195">
          <a:extLst>
            <a:ext uri="{FF2B5EF4-FFF2-40B4-BE49-F238E27FC236}">
              <a16:creationId xmlns:a16="http://schemas.microsoft.com/office/drawing/2014/main" id="{6F5D3376-2440-46AF-9DCD-59FFF886588E}"/>
            </a:ext>
          </a:extLst>
        </xdr:cNvPr>
        <xdr:cNvCxnSpPr/>
      </xdr:nvCxnSpPr>
      <xdr:spPr>
        <a:xfrm>
          <a:off x="1790700" y="10472057"/>
          <a:ext cx="7747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9616</xdr:rowOff>
    </xdr:from>
    <xdr:to>
      <xdr:col>6</xdr:col>
      <xdr:colOff>38100</xdr:colOff>
      <xdr:row>62</xdr:row>
      <xdr:rowOff>111216</xdr:rowOff>
    </xdr:to>
    <xdr:sp macro="" textlink="">
      <xdr:nvSpPr>
        <xdr:cNvPr id="197" name="楕円 196">
          <a:extLst>
            <a:ext uri="{FF2B5EF4-FFF2-40B4-BE49-F238E27FC236}">
              <a16:creationId xmlns:a16="http://schemas.microsoft.com/office/drawing/2014/main" id="{911612F8-4DBC-4DFC-ACE5-9332A014B423}"/>
            </a:ext>
          </a:extLst>
        </xdr:cNvPr>
        <xdr:cNvSpPr/>
      </xdr:nvSpPr>
      <xdr:spPr>
        <a:xfrm>
          <a:off x="965200" y="104032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60416</xdr:rowOff>
    </xdr:from>
    <xdr:to>
      <xdr:col>10</xdr:col>
      <xdr:colOff>114300</xdr:colOff>
      <xdr:row>62</xdr:row>
      <xdr:rowOff>78377</xdr:rowOff>
    </xdr:to>
    <xdr:cxnSp macro="">
      <xdr:nvCxnSpPr>
        <xdr:cNvPr id="198" name="直線コネクタ 197">
          <a:extLst>
            <a:ext uri="{FF2B5EF4-FFF2-40B4-BE49-F238E27FC236}">
              <a16:creationId xmlns:a16="http://schemas.microsoft.com/office/drawing/2014/main" id="{39567BAF-3444-4F8F-97D0-7DD7F14D30E5}"/>
            </a:ext>
          </a:extLst>
        </xdr:cNvPr>
        <xdr:cNvCxnSpPr/>
      </xdr:nvCxnSpPr>
      <xdr:spPr>
        <a:xfrm>
          <a:off x="1008380" y="10454096"/>
          <a:ext cx="78232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15076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B946036B-8BD1-4D7E-9558-18DE23A04BAC}"/>
            </a:ext>
          </a:extLst>
        </xdr:cNvPr>
        <xdr:cNvSpPr txBox="1"/>
      </xdr:nvSpPr>
      <xdr:spPr>
        <a:xfrm>
          <a:off x="317056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166931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888E954-5084-4C42-9A99-A0DF845E19BE}"/>
            </a:ext>
          </a:extLst>
        </xdr:cNvPr>
        <xdr:cNvSpPr txBox="1"/>
      </xdr:nvSpPr>
      <xdr:spPr>
        <a:xfrm>
          <a:off x="2385704" y="1005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157134</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21056FD5-D6D5-4343-B199-3223262953B7}"/>
            </a:ext>
          </a:extLst>
        </xdr:cNvPr>
        <xdr:cNvSpPr txBox="1"/>
      </xdr:nvSpPr>
      <xdr:spPr>
        <a:xfrm>
          <a:off x="1611004" y="10047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153868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54037E06-69A7-4193-BBD9-8FC07B753CAF}"/>
            </a:ext>
          </a:extLst>
        </xdr:cNvPr>
        <xdr:cNvSpPr txBox="1"/>
      </xdr:nvSpPr>
      <xdr:spPr>
        <a:xfrm>
          <a:off x="836304" y="10044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159493</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3FA06D08-E631-4006-B7ED-8619510F1FD9}"/>
            </a:ext>
          </a:extLst>
        </xdr:cNvPr>
        <xdr:cNvSpPr txBox="1"/>
      </xdr:nvSpPr>
      <xdr:spPr>
        <a:xfrm>
          <a:off x="3170564" y="1055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141531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C3BB8765-1168-4AC3-92CB-D56EA2F89679}"/>
            </a:ext>
          </a:extLst>
        </xdr:cNvPr>
        <xdr:cNvSpPr txBox="1"/>
      </xdr:nvSpPr>
      <xdr:spPr>
        <a:xfrm>
          <a:off x="2385704" y="1053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120304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DDE3B0A5-160E-44FC-B74A-3EBAEE732062}"/>
            </a:ext>
          </a:extLst>
        </xdr:cNvPr>
        <xdr:cNvSpPr txBox="1"/>
      </xdr:nvSpPr>
      <xdr:spPr>
        <a:xfrm>
          <a:off x="1611004" y="10513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102343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20359F43-138A-42F8-9D02-BCB6A6A89AAD}"/>
            </a:ext>
          </a:extLst>
        </xdr:cNvPr>
        <xdr:cNvSpPr txBox="1"/>
      </xdr:nvSpPr>
      <xdr:spPr>
        <a:xfrm>
          <a:off x="836304" y="1049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184405BF-ED64-4D7D-A0B6-5B90A07E3B7C}"/>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C852632C-AD37-4A9E-891B-6319B1268555}"/>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2536DD34-521E-489F-A6E5-759A7D392216}"/>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E217CECA-FC1B-41D8-9ED9-D10D673DB8C4}"/>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D0DB2C9D-0926-4CFF-816F-79B0E0987707}"/>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6FA3012-4871-4639-8DB3-43C3B9DCC125}"/>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C5B0C428-420D-4A0A-AF68-403680A796D4}"/>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A723E750-6FE6-471C-AB91-DF25DFF52FFC}"/>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7531945A-EB79-43D8-9339-77D76F07F40F}"/>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B6BC2389-A28F-4AE4-B991-EEFD8CFB1EEE}"/>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CEFBA9B3-8DE8-41D8-B512-D0E494E19EA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B4F3E0A2-D813-4471-A903-38792F725EE3}"/>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FA3BE62F-4F90-4B9C-94D3-CD698D7F4A23}"/>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7D1463F2-6B73-4043-BF3C-97BE12269924}"/>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353D4D90-3A8B-44BC-AB82-B8D2D9F7C5A4}"/>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FB385D80-D1D4-4D32-B79D-C088F2EC483F}"/>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E699615F-3AC6-4575-8CEE-8B08D1EB0538}"/>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14AD9395-672B-4A69-8768-EE52F8EC4A10}"/>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D8A4C67C-DDC7-4C37-9473-203A12045AEC}"/>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2BFD7F74-4C91-4383-9321-2832DEE26A0A}"/>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585B51B0-FFC5-4F5F-8360-1B8DCFAA1A9F}"/>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9D4EC264-741C-4A67-8E01-E813F151ADE9}"/>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4B7E9BB4-D517-4940-A29F-2163FDD6C20B}"/>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93640</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1578E05E-00CF-4033-BD33-755DA02D2B20}"/>
            </a:ext>
          </a:extLst>
        </xdr:cNvPr>
        <xdr:cNvCxnSpPr/>
      </xdr:nvCxnSpPr>
      <xdr:spPr>
        <a:xfrm flipV="1">
          <a:off x="9219565" y="9313840"/>
          <a:ext cx="0" cy="149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CA0D577B-6590-4B32-8509-78FFCA984A54}"/>
            </a:ext>
          </a:extLst>
        </xdr:cNvPr>
        <xdr:cNvSpPr txBox="1"/>
      </xdr:nvSpPr>
      <xdr:spPr>
        <a:xfrm>
          <a:off x="9258300" y="1080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C4945D4A-8030-48FA-96FF-49ED1045518A}"/>
            </a:ext>
          </a:extLst>
        </xdr:cNvPr>
        <xdr:cNvCxnSpPr/>
      </xdr:nvCxnSpPr>
      <xdr:spPr>
        <a:xfrm>
          <a:off x="9154160" y="108042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40317</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6EEB5D28-19D0-4D83-A59A-8E2BD4A2C2C6}"/>
            </a:ext>
          </a:extLst>
        </xdr:cNvPr>
        <xdr:cNvSpPr txBox="1"/>
      </xdr:nvSpPr>
      <xdr:spPr>
        <a:xfrm>
          <a:off x="9258300" y="90928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93640</xdr:rowOff>
    </xdr:from>
    <xdr:to>
      <xdr:col>55</xdr:col>
      <xdr:colOff>88900</xdr:colOff>
      <xdr:row>55</xdr:row>
      <xdr:rowOff>93640</xdr:rowOff>
    </xdr:to>
    <xdr:cxnSp macro="">
      <xdr:nvCxnSpPr>
        <xdr:cNvPr id="234" name="直線コネクタ 233">
          <a:extLst>
            <a:ext uri="{FF2B5EF4-FFF2-40B4-BE49-F238E27FC236}">
              <a16:creationId xmlns:a16="http://schemas.microsoft.com/office/drawing/2014/main" id="{E92D51B2-09E2-4C15-BF96-1965691E4EBA}"/>
            </a:ext>
          </a:extLst>
        </xdr:cNvPr>
        <xdr:cNvCxnSpPr/>
      </xdr:nvCxnSpPr>
      <xdr:spPr>
        <a:xfrm>
          <a:off x="9154160" y="9313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147876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F330422E-D918-4B79-8F80-4443534CE811}"/>
            </a:ext>
          </a:extLst>
        </xdr:cNvPr>
        <xdr:cNvSpPr txBox="1"/>
      </xdr:nvSpPr>
      <xdr:spPr>
        <a:xfrm>
          <a:off x="9258300" y="10541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169449</xdr:rowOff>
    </xdr:from>
    <xdr:to>
      <xdr:col>55</xdr:col>
      <xdr:colOff>50800</xdr:colOff>
      <xdr:row>63</xdr:row>
      <xdr:rowOff>99599</xdr:rowOff>
    </xdr:to>
    <xdr:sp macro="" textlink="">
      <xdr:nvSpPr>
        <xdr:cNvPr id="236" name="フローチャート: 判断 235">
          <a:extLst>
            <a:ext uri="{FF2B5EF4-FFF2-40B4-BE49-F238E27FC236}">
              <a16:creationId xmlns:a16="http://schemas.microsoft.com/office/drawing/2014/main" id="{7554574E-0494-4E0A-9DD2-8661507A5393}"/>
            </a:ext>
          </a:extLst>
        </xdr:cNvPr>
        <xdr:cNvSpPr/>
      </xdr:nvSpPr>
      <xdr:spPr>
        <a:xfrm>
          <a:off x="9192260" y="105631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2864</xdr:rowOff>
    </xdr:from>
    <xdr:to>
      <xdr:col>50</xdr:col>
      <xdr:colOff>165100</xdr:colOff>
      <xdr:row>63</xdr:row>
      <xdr:rowOff>104464</xdr:rowOff>
    </xdr:to>
    <xdr:sp macro="" textlink="">
      <xdr:nvSpPr>
        <xdr:cNvPr id="237" name="フローチャート: 判断 236">
          <a:extLst>
            <a:ext uri="{FF2B5EF4-FFF2-40B4-BE49-F238E27FC236}">
              <a16:creationId xmlns:a16="http://schemas.microsoft.com/office/drawing/2014/main" id="{BB2E38CA-3222-49EE-98F0-E58289DA316B}"/>
            </a:ext>
          </a:extLst>
        </xdr:cNvPr>
        <xdr:cNvSpPr/>
      </xdr:nvSpPr>
      <xdr:spPr>
        <a:xfrm>
          <a:off x="8445500" y="105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xdr:rowOff>
    </xdr:from>
    <xdr:to>
      <xdr:col>46</xdr:col>
      <xdr:colOff>38100</xdr:colOff>
      <xdr:row>63</xdr:row>
      <xdr:rowOff>109004</xdr:rowOff>
    </xdr:to>
    <xdr:sp macro="" textlink="">
      <xdr:nvSpPr>
        <xdr:cNvPr id="238" name="フローチャート: 判断 237">
          <a:extLst>
            <a:ext uri="{FF2B5EF4-FFF2-40B4-BE49-F238E27FC236}">
              <a16:creationId xmlns:a16="http://schemas.microsoft.com/office/drawing/2014/main" id="{CD9A014C-1EF4-4641-889C-274902A01E76}"/>
            </a:ext>
          </a:extLst>
        </xdr:cNvPr>
        <xdr:cNvSpPr/>
      </xdr:nvSpPr>
      <xdr:spPr>
        <a:xfrm>
          <a:off x="7670800" y="105687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31252</xdr:rowOff>
    </xdr:from>
    <xdr:to>
      <xdr:col>41</xdr:col>
      <xdr:colOff>101600</xdr:colOff>
      <xdr:row>63</xdr:row>
      <xdr:rowOff>132852</xdr:rowOff>
    </xdr:to>
    <xdr:sp macro="" textlink="">
      <xdr:nvSpPr>
        <xdr:cNvPr id="239" name="フローチャート: 判断 238">
          <a:extLst>
            <a:ext uri="{FF2B5EF4-FFF2-40B4-BE49-F238E27FC236}">
              <a16:creationId xmlns:a16="http://schemas.microsoft.com/office/drawing/2014/main" id="{0DA4D280-CF7E-46CA-AFE2-1C317C550F8B}"/>
            </a:ext>
          </a:extLst>
        </xdr:cNvPr>
        <xdr:cNvSpPr/>
      </xdr:nvSpPr>
      <xdr:spPr>
        <a:xfrm>
          <a:off x="6873240" y="1059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20751</xdr:rowOff>
    </xdr:from>
    <xdr:to>
      <xdr:col>36</xdr:col>
      <xdr:colOff>165100</xdr:colOff>
      <xdr:row>63</xdr:row>
      <xdr:rowOff>122351</xdr:rowOff>
    </xdr:to>
    <xdr:sp macro="" textlink="">
      <xdr:nvSpPr>
        <xdr:cNvPr id="240" name="フローチャート: 判断 239">
          <a:extLst>
            <a:ext uri="{FF2B5EF4-FFF2-40B4-BE49-F238E27FC236}">
              <a16:creationId xmlns:a16="http://schemas.microsoft.com/office/drawing/2014/main" id="{55F95361-0BD6-4924-A754-EF64FB0E18A5}"/>
            </a:ext>
          </a:extLst>
        </xdr:cNvPr>
        <xdr:cNvSpPr/>
      </xdr:nvSpPr>
      <xdr:spPr>
        <a:xfrm>
          <a:off x="6098540" y="1058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967DF7C-8C76-4F1D-8901-5C0C783B3BDC}"/>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9A8786E-4FC8-4783-AB64-941575620D01}"/>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7F332F8-1329-426E-A474-8467D745120F}"/>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9088D26-EEAC-4E4E-8D5E-863A8F54933E}"/>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3B2A902-B609-4726-B07C-91C0D5C5FF04}"/>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7389</xdr:rowOff>
    </xdr:from>
    <xdr:to>
      <xdr:col>55</xdr:col>
      <xdr:colOff>50800</xdr:colOff>
      <xdr:row>62</xdr:row>
      <xdr:rowOff>108989</xdr:rowOff>
    </xdr:to>
    <xdr:sp macro="" textlink="">
      <xdr:nvSpPr>
        <xdr:cNvPr id="246" name="楕円 245">
          <a:extLst>
            <a:ext uri="{FF2B5EF4-FFF2-40B4-BE49-F238E27FC236}">
              <a16:creationId xmlns:a16="http://schemas.microsoft.com/office/drawing/2014/main" id="{DD521E07-5866-4C88-8C7F-C623D301548C}"/>
            </a:ext>
          </a:extLst>
        </xdr:cNvPr>
        <xdr:cNvSpPr/>
      </xdr:nvSpPr>
      <xdr:spPr>
        <a:xfrm>
          <a:off x="9192260" y="104010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30266</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659886F7-54D0-490E-9D57-1B675A8C1CDD}"/>
            </a:ext>
          </a:extLst>
        </xdr:cNvPr>
        <xdr:cNvSpPr txBox="1"/>
      </xdr:nvSpPr>
      <xdr:spPr>
        <a:xfrm>
          <a:off x="9258300" y="10256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19735</xdr:rowOff>
    </xdr:from>
    <xdr:to>
      <xdr:col>50</xdr:col>
      <xdr:colOff>165100</xdr:colOff>
      <xdr:row>62</xdr:row>
      <xdr:rowOff>121335</xdr:rowOff>
    </xdr:to>
    <xdr:sp macro="" textlink="">
      <xdr:nvSpPr>
        <xdr:cNvPr id="248" name="楕円 247">
          <a:extLst>
            <a:ext uri="{FF2B5EF4-FFF2-40B4-BE49-F238E27FC236}">
              <a16:creationId xmlns:a16="http://schemas.microsoft.com/office/drawing/2014/main" id="{7807540A-0CCB-47E4-B1F9-EF2DE2D4D076}"/>
            </a:ext>
          </a:extLst>
        </xdr:cNvPr>
        <xdr:cNvSpPr/>
      </xdr:nvSpPr>
      <xdr:spPr>
        <a:xfrm>
          <a:off x="8445500" y="104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58189</xdr:rowOff>
    </xdr:from>
    <xdr:to>
      <xdr:col>55</xdr:col>
      <xdr:colOff>0</xdr:colOff>
      <xdr:row>62</xdr:row>
      <xdr:rowOff>70535</xdr:rowOff>
    </xdr:to>
    <xdr:cxnSp macro="">
      <xdr:nvCxnSpPr>
        <xdr:cNvPr id="249" name="直線コネクタ 248">
          <a:extLst>
            <a:ext uri="{FF2B5EF4-FFF2-40B4-BE49-F238E27FC236}">
              <a16:creationId xmlns:a16="http://schemas.microsoft.com/office/drawing/2014/main" id="{DEC70B58-7FDA-4525-9F31-247FFB09610B}"/>
            </a:ext>
          </a:extLst>
        </xdr:cNvPr>
        <xdr:cNvCxnSpPr/>
      </xdr:nvCxnSpPr>
      <xdr:spPr>
        <a:xfrm flipV="1">
          <a:off x="8496300" y="10451869"/>
          <a:ext cx="723900" cy="1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27746</xdr:rowOff>
    </xdr:from>
    <xdr:to>
      <xdr:col>46</xdr:col>
      <xdr:colOff>38100</xdr:colOff>
      <xdr:row>62</xdr:row>
      <xdr:rowOff>129346</xdr:rowOff>
    </xdr:to>
    <xdr:sp macro="" textlink="">
      <xdr:nvSpPr>
        <xdr:cNvPr id="250" name="楕円 249">
          <a:extLst>
            <a:ext uri="{FF2B5EF4-FFF2-40B4-BE49-F238E27FC236}">
              <a16:creationId xmlns:a16="http://schemas.microsoft.com/office/drawing/2014/main" id="{E444A374-CA8F-4A98-A65E-5B86D25F259F}"/>
            </a:ext>
          </a:extLst>
        </xdr:cNvPr>
        <xdr:cNvSpPr/>
      </xdr:nvSpPr>
      <xdr:spPr>
        <a:xfrm>
          <a:off x="7670800" y="104214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70535</xdr:rowOff>
    </xdr:from>
    <xdr:to>
      <xdr:col>50</xdr:col>
      <xdr:colOff>114300</xdr:colOff>
      <xdr:row>62</xdr:row>
      <xdr:rowOff>78546</xdr:rowOff>
    </xdr:to>
    <xdr:cxnSp macro="">
      <xdr:nvCxnSpPr>
        <xdr:cNvPr id="251" name="直線コネクタ 250">
          <a:extLst>
            <a:ext uri="{FF2B5EF4-FFF2-40B4-BE49-F238E27FC236}">
              <a16:creationId xmlns:a16="http://schemas.microsoft.com/office/drawing/2014/main" id="{2D68FBAF-DAC7-4D08-9F3B-B8E9B4AEB126}"/>
            </a:ext>
          </a:extLst>
        </xdr:cNvPr>
        <xdr:cNvCxnSpPr/>
      </xdr:nvCxnSpPr>
      <xdr:spPr>
        <a:xfrm flipV="1">
          <a:off x="7713980" y="10464215"/>
          <a:ext cx="782320" cy="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35960</xdr:rowOff>
    </xdr:from>
    <xdr:to>
      <xdr:col>41</xdr:col>
      <xdr:colOff>101600</xdr:colOff>
      <xdr:row>62</xdr:row>
      <xdr:rowOff>137560</xdr:rowOff>
    </xdr:to>
    <xdr:sp macro="" textlink="">
      <xdr:nvSpPr>
        <xdr:cNvPr id="252" name="楕円 251">
          <a:extLst>
            <a:ext uri="{FF2B5EF4-FFF2-40B4-BE49-F238E27FC236}">
              <a16:creationId xmlns:a16="http://schemas.microsoft.com/office/drawing/2014/main" id="{717ACB39-C86D-4EA9-9C8D-BE20B6D9945A}"/>
            </a:ext>
          </a:extLst>
        </xdr:cNvPr>
        <xdr:cNvSpPr/>
      </xdr:nvSpPr>
      <xdr:spPr>
        <a:xfrm>
          <a:off x="6873240" y="1042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78546</xdr:rowOff>
    </xdr:from>
    <xdr:to>
      <xdr:col>45</xdr:col>
      <xdr:colOff>177800</xdr:colOff>
      <xdr:row>62</xdr:row>
      <xdr:rowOff>86760</xdr:rowOff>
    </xdr:to>
    <xdr:cxnSp macro="">
      <xdr:nvCxnSpPr>
        <xdr:cNvPr id="253" name="直線コネクタ 252">
          <a:extLst>
            <a:ext uri="{FF2B5EF4-FFF2-40B4-BE49-F238E27FC236}">
              <a16:creationId xmlns:a16="http://schemas.microsoft.com/office/drawing/2014/main" id="{CD184E97-DA30-4459-8552-4115D8DD1F57}"/>
            </a:ext>
          </a:extLst>
        </xdr:cNvPr>
        <xdr:cNvCxnSpPr/>
      </xdr:nvCxnSpPr>
      <xdr:spPr>
        <a:xfrm flipV="1">
          <a:off x="6924040" y="10472226"/>
          <a:ext cx="789940" cy="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42800</xdr:rowOff>
    </xdr:from>
    <xdr:to>
      <xdr:col>36</xdr:col>
      <xdr:colOff>165100</xdr:colOff>
      <xdr:row>62</xdr:row>
      <xdr:rowOff>144400</xdr:rowOff>
    </xdr:to>
    <xdr:sp macro="" textlink="">
      <xdr:nvSpPr>
        <xdr:cNvPr id="254" name="楕円 253">
          <a:extLst>
            <a:ext uri="{FF2B5EF4-FFF2-40B4-BE49-F238E27FC236}">
              <a16:creationId xmlns:a16="http://schemas.microsoft.com/office/drawing/2014/main" id="{7A8F6D7F-D898-4100-AF1A-2230E677F3B1}"/>
            </a:ext>
          </a:extLst>
        </xdr:cNvPr>
        <xdr:cNvSpPr/>
      </xdr:nvSpPr>
      <xdr:spPr>
        <a:xfrm>
          <a:off x="6098540" y="104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86760</xdr:rowOff>
    </xdr:from>
    <xdr:to>
      <xdr:col>41</xdr:col>
      <xdr:colOff>50800</xdr:colOff>
      <xdr:row>62</xdr:row>
      <xdr:rowOff>93600</xdr:rowOff>
    </xdr:to>
    <xdr:cxnSp macro="">
      <xdr:nvCxnSpPr>
        <xdr:cNvPr id="255" name="直線コネクタ 254">
          <a:extLst>
            <a:ext uri="{FF2B5EF4-FFF2-40B4-BE49-F238E27FC236}">
              <a16:creationId xmlns:a16="http://schemas.microsoft.com/office/drawing/2014/main" id="{CB8458B4-454B-4388-AD2D-53231457398A}"/>
            </a:ext>
          </a:extLst>
        </xdr:cNvPr>
        <xdr:cNvCxnSpPr/>
      </xdr:nvCxnSpPr>
      <xdr:spPr>
        <a:xfrm flipV="1">
          <a:off x="6149340" y="10480440"/>
          <a:ext cx="774700" cy="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95591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E5D5C3C2-950C-4180-A195-FBC512123C83}"/>
            </a:ext>
          </a:extLst>
        </xdr:cNvPr>
        <xdr:cNvSpPr txBox="1"/>
      </xdr:nvSpPr>
      <xdr:spPr>
        <a:xfrm>
          <a:off x="8214575" y="10656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100131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5DD39B79-7885-455A-9391-AE5CD0BECE79}"/>
            </a:ext>
          </a:extLst>
        </xdr:cNvPr>
        <xdr:cNvSpPr txBox="1"/>
      </xdr:nvSpPr>
      <xdr:spPr>
        <a:xfrm>
          <a:off x="7444955" y="10661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123979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8D9F541B-8AC7-4F04-94D6-63426255B389}"/>
            </a:ext>
          </a:extLst>
        </xdr:cNvPr>
        <xdr:cNvSpPr txBox="1"/>
      </xdr:nvSpPr>
      <xdr:spPr>
        <a:xfrm>
          <a:off x="6670255" y="1068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113478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D3F89B09-D966-4331-BF77-5DEC1E42E643}"/>
            </a:ext>
          </a:extLst>
        </xdr:cNvPr>
        <xdr:cNvSpPr txBox="1"/>
      </xdr:nvSpPr>
      <xdr:spPr>
        <a:xfrm>
          <a:off x="5872695" y="1067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137862</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314EDB23-02CE-436A-A1A2-E87FD3495F8A}"/>
            </a:ext>
          </a:extLst>
        </xdr:cNvPr>
        <xdr:cNvSpPr txBox="1"/>
      </xdr:nvSpPr>
      <xdr:spPr>
        <a:xfrm>
          <a:off x="8214575" y="1019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145873</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8A014AD5-868F-4AF3-964F-F52E38DFCC49}"/>
            </a:ext>
          </a:extLst>
        </xdr:cNvPr>
        <xdr:cNvSpPr txBox="1"/>
      </xdr:nvSpPr>
      <xdr:spPr>
        <a:xfrm>
          <a:off x="7444955" y="1020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154087</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936BB9FD-1090-40EF-B02A-F9A615DFD3B7}"/>
            </a:ext>
          </a:extLst>
        </xdr:cNvPr>
        <xdr:cNvSpPr txBox="1"/>
      </xdr:nvSpPr>
      <xdr:spPr>
        <a:xfrm>
          <a:off x="6670255" y="10212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160927</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F5A378D7-1438-42A2-A0B0-1A85659A067C}"/>
            </a:ext>
          </a:extLst>
        </xdr:cNvPr>
        <xdr:cNvSpPr txBox="1"/>
      </xdr:nvSpPr>
      <xdr:spPr>
        <a:xfrm>
          <a:off x="5872695" y="1021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AFE42405-F964-4B69-BF8F-F185FE911F74}"/>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2E890B90-D0D6-4CFB-B75A-3ACC4B50858E}"/>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EB15E336-415D-47AB-8A66-910EC3EC4FCD}"/>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FD5EF7B1-2BA3-4796-8499-0B108648F422}"/>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3CEC6EC0-F588-452C-9539-84EA7364291D}"/>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C6AF3F8-9A3C-435C-BBCE-368BDC6410DB}"/>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D3F2DA16-B9C8-45CF-8AC6-8FBDB5737183}"/>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5B6E5A7B-BC51-40C6-964E-7AC84520E426}"/>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1F56C42B-CDC5-41AD-BBE1-AED1A0045A47}"/>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5BFEBCE4-0928-40E0-B45F-D13123DFB7CC}"/>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E762207E-8493-475C-A389-6D7A5C79847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3E5ED6FD-3BFE-4D0E-B152-C341A8555A89}"/>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C87E8894-8DF7-44B6-ADF7-2B9B73B2CA78}"/>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2B8D331F-7130-4811-B474-952C51E3758D}"/>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A53ECADE-C619-49B4-A7AF-48F1D2A5B6B9}"/>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C01F4A96-EC88-4F27-8E2C-6D76677C4043}"/>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958065BE-5E01-4F02-A74F-FA38D2E9395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4F96B765-850C-41D1-BB36-F1B2625B1028}"/>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A9A878A4-5E15-48C5-94B8-228302A0895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70F503CC-9774-4B25-B92A-D6521A5165F6}"/>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10E03D4D-CAD0-401F-AFC1-33C43CD25BCA}"/>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A7872D8F-4E86-4EFF-B587-C912F5A6DEC4}"/>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31B86B02-76DE-4096-8498-40EC4F494CD2}"/>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8240CB46-C333-4B39-8228-D6066200F5A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76200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57071E79-6457-4463-AB03-7B9A19B3678C}"/>
            </a:ext>
          </a:extLst>
        </xdr:cNvPr>
        <xdr:cNvCxnSpPr/>
      </xdr:nvCxnSpPr>
      <xdr:spPr>
        <a:xfrm flipV="1">
          <a:off x="4086225" y="1298448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A5658A3B-033B-4140-813A-421BCDA97498}"/>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42F7758-4DD4-4902-9468-2AD01A295E3F}"/>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22877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114550ED-1D28-4C6E-B76A-E47BD3818FBE}"/>
            </a:ext>
          </a:extLst>
        </xdr:cNvPr>
        <xdr:cNvSpPr txBox="1"/>
      </xdr:nvSpPr>
      <xdr:spPr>
        <a:xfrm>
          <a:off x="4124960" y="12763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76200</xdr:rowOff>
    </xdr:from>
    <xdr:to>
      <xdr:col>24</xdr:col>
      <xdr:colOff>152400</xdr:colOff>
      <xdr:row>77</xdr:row>
      <xdr:rowOff>76200</xdr:rowOff>
    </xdr:to>
    <xdr:cxnSp macro="">
      <xdr:nvCxnSpPr>
        <xdr:cNvPr id="292" name="直線コネクタ 291">
          <a:extLst>
            <a:ext uri="{FF2B5EF4-FFF2-40B4-BE49-F238E27FC236}">
              <a16:creationId xmlns:a16="http://schemas.microsoft.com/office/drawing/2014/main" id="{CEFEEA09-AD87-4922-87A5-3FC9B1F46921}"/>
            </a:ext>
          </a:extLst>
        </xdr:cNvPr>
        <xdr:cNvCxnSpPr/>
      </xdr:nvCxnSpPr>
      <xdr:spPr>
        <a:xfrm>
          <a:off x="4020820" y="12984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145432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AFC1F1FE-2286-4628-80E4-CCD94ABD0A51}"/>
            </a:ext>
          </a:extLst>
        </xdr:cNvPr>
        <xdr:cNvSpPr txBox="1"/>
      </xdr:nvSpPr>
      <xdr:spPr>
        <a:xfrm>
          <a:off x="4124960" y="13724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122555</xdr:rowOff>
    </xdr:from>
    <xdr:to>
      <xdr:col>24</xdr:col>
      <xdr:colOff>114300</xdr:colOff>
      <xdr:row>83</xdr:row>
      <xdr:rowOff>52705</xdr:rowOff>
    </xdr:to>
    <xdr:sp macro="" textlink="">
      <xdr:nvSpPr>
        <xdr:cNvPr id="294" name="フローチャート: 判断 293">
          <a:extLst>
            <a:ext uri="{FF2B5EF4-FFF2-40B4-BE49-F238E27FC236}">
              <a16:creationId xmlns:a16="http://schemas.microsoft.com/office/drawing/2014/main" id="{4B07DD28-0441-40A6-A32B-2727D525650A}"/>
            </a:ext>
          </a:extLst>
        </xdr:cNvPr>
        <xdr:cNvSpPr/>
      </xdr:nvSpPr>
      <xdr:spPr>
        <a:xfrm>
          <a:off x="4036060" y="13869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95" name="フローチャート: 判断 294">
          <a:extLst>
            <a:ext uri="{FF2B5EF4-FFF2-40B4-BE49-F238E27FC236}">
              <a16:creationId xmlns:a16="http://schemas.microsoft.com/office/drawing/2014/main" id="{2695D1EA-68A9-47FE-9666-5A05550F02C2}"/>
            </a:ext>
          </a:extLst>
        </xdr:cNvPr>
        <xdr:cNvSpPr/>
      </xdr:nvSpPr>
      <xdr:spPr>
        <a:xfrm>
          <a:off x="3312160" y="138499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a:extLst>
            <a:ext uri="{FF2B5EF4-FFF2-40B4-BE49-F238E27FC236}">
              <a16:creationId xmlns:a16="http://schemas.microsoft.com/office/drawing/2014/main" id="{757094F9-C820-4CC4-B02F-6532DA1EB689}"/>
            </a:ext>
          </a:extLst>
        </xdr:cNvPr>
        <xdr:cNvSpPr/>
      </xdr:nvSpPr>
      <xdr:spPr>
        <a:xfrm>
          <a:off x="2514600" y="1381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a:extLst>
            <a:ext uri="{FF2B5EF4-FFF2-40B4-BE49-F238E27FC236}">
              <a16:creationId xmlns:a16="http://schemas.microsoft.com/office/drawing/2014/main" id="{02246763-7840-4653-942B-17D0D617FCA8}"/>
            </a:ext>
          </a:extLst>
        </xdr:cNvPr>
        <xdr:cNvSpPr/>
      </xdr:nvSpPr>
      <xdr:spPr>
        <a:xfrm>
          <a:off x="1739900" y="138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98" name="フローチャート: 判断 297">
          <a:extLst>
            <a:ext uri="{FF2B5EF4-FFF2-40B4-BE49-F238E27FC236}">
              <a16:creationId xmlns:a16="http://schemas.microsoft.com/office/drawing/2014/main" id="{14E26F32-7530-4BAB-991E-7FA4680F2975}"/>
            </a:ext>
          </a:extLst>
        </xdr:cNvPr>
        <xdr:cNvSpPr/>
      </xdr:nvSpPr>
      <xdr:spPr>
        <a:xfrm>
          <a:off x="965200" y="137985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4686EF9-0474-4360-8539-EA729670FD4E}"/>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BA8DBBB-6DD5-466A-8729-3D58845588F6}"/>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4A88ED6-DFF6-45CC-994A-EB71B507D16B}"/>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BA8BE02-3F30-47D4-9FFA-812C83002C82}"/>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9B3D8FC-B1AA-4762-8E31-F4138E7DE643}"/>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67311</xdr:rowOff>
    </xdr:from>
    <xdr:to>
      <xdr:col>24</xdr:col>
      <xdr:colOff>114300</xdr:colOff>
      <xdr:row>84</xdr:row>
      <xdr:rowOff>168911</xdr:rowOff>
    </xdr:to>
    <xdr:sp macro="" textlink="">
      <xdr:nvSpPr>
        <xdr:cNvPr id="304" name="楕円 303">
          <a:extLst>
            <a:ext uri="{FF2B5EF4-FFF2-40B4-BE49-F238E27FC236}">
              <a16:creationId xmlns:a16="http://schemas.microsoft.com/office/drawing/2014/main" id="{2FAA107E-C410-4B0A-8CA9-35DC5E3D8DCA}"/>
            </a:ext>
          </a:extLst>
        </xdr:cNvPr>
        <xdr:cNvSpPr/>
      </xdr:nvSpPr>
      <xdr:spPr>
        <a:xfrm>
          <a:off x="4036060" y="1414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45738</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48712CA1-271A-44E3-BDF8-F7278FFFF8AA}"/>
            </a:ext>
          </a:extLst>
        </xdr:cNvPr>
        <xdr:cNvSpPr txBox="1"/>
      </xdr:nvSpPr>
      <xdr:spPr>
        <a:xfrm>
          <a:off x="4124960" y="14127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53975</xdr:rowOff>
    </xdr:from>
    <xdr:to>
      <xdr:col>20</xdr:col>
      <xdr:colOff>38100</xdr:colOff>
      <xdr:row>84</xdr:row>
      <xdr:rowOff>155575</xdr:rowOff>
    </xdr:to>
    <xdr:sp macro="" textlink="">
      <xdr:nvSpPr>
        <xdr:cNvPr id="306" name="楕円 305">
          <a:extLst>
            <a:ext uri="{FF2B5EF4-FFF2-40B4-BE49-F238E27FC236}">
              <a16:creationId xmlns:a16="http://schemas.microsoft.com/office/drawing/2014/main" id="{FD8AD2B8-EDC6-464F-A3C8-1112A349DA3E}"/>
            </a:ext>
          </a:extLst>
        </xdr:cNvPr>
        <xdr:cNvSpPr/>
      </xdr:nvSpPr>
      <xdr:spPr>
        <a:xfrm>
          <a:off x="3312160" y="141357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104775</xdr:rowOff>
    </xdr:from>
    <xdr:to>
      <xdr:col>24</xdr:col>
      <xdr:colOff>63500</xdr:colOff>
      <xdr:row>84</xdr:row>
      <xdr:rowOff>118111</xdr:rowOff>
    </xdr:to>
    <xdr:cxnSp macro="">
      <xdr:nvCxnSpPr>
        <xdr:cNvPr id="307" name="直線コネクタ 306">
          <a:extLst>
            <a:ext uri="{FF2B5EF4-FFF2-40B4-BE49-F238E27FC236}">
              <a16:creationId xmlns:a16="http://schemas.microsoft.com/office/drawing/2014/main" id="{3D2DBC30-5C4A-4D23-87D6-19923E68F0DD}"/>
            </a:ext>
          </a:extLst>
        </xdr:cNvPr>
        <xdr:cNvCxnSpPr/>
      </xdr:nvCxnSpPr>
      <xdr:spPr>
        <a:xfrm>
          <a:off x="3355340" y="14186535"/>
          <a:ext cx="73152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38736</xdr:rowOff>
    </xdr:from>
    <xdr:to>
      <xdr:col>15</xdr:col>
      <xdr:colOff>101600</xdr:colOff>
      <xdr:row>84</xdr:row>
      <xdr:rowOff>140336</xdr:rowOff>
    </xdr:to>
    <xdr:sp macro="" textlink="">
      <xdr:nvSpPr>
        <xdr:cNvPr id="308" name="楕円 307">
          <a:extLst>
            <a:ext uri="{FF2B5EF4-FFF2-40B4-BE49-F238E27FC236}">
              <a16:creationId xmlns:a16="http://schemas.microsoft.com/office/drawing/2014/main" id="{E0309869-9DBA-4EE6-88BA-C9CD4D818BF3}"/>
            </a:ext>
          </a:extLst>
        </xdr:cNvPr>
        <xdr:cNvSpPr/>
      </xdr:nvSpPr>
      <xdr:spPr>
        <a:xfrm>
          <a:off x="2514600" y="1412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89536</xdr:rowOff>
    </xdr:from>
    <xdr:to>
      <xdr:col>19</xdr:col>
      <xdr:colOff>177800</xdr:colOff>
      <xdr:row>84</xdr:row>
      <xdr:rowOff>104775</xdr:rowOff>
    </xdr:to>
    <xdr:cxnSp macro="">
      <xdr:nvCxnSpPr>
        <xdr:cNvPr id="309" name="直線コネクタ 308">
          <a:extLst>
            <a:ext uri="{FF2B5EF4-FFF2-40B4-BE49-F238E27FC236}">
              <a16:creationId xmlns:a16="http://schemas.microsoft.com/office/drawing/2014/main" id="{1AEEE614-C5D4-4EF7-9CF2-804EFB20104D}"/>
            </a:ext>
          </a:extLst>
        </xdr:cNvPr>
        <xdr:cNvCxnSpPr/>
      </xdr:nvCxnSpPr>
      <xdr:spPr>
        <a:xfrm>
          <a:off x="2565400" y="14171296"/>
          <a:ext cx="78994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137795</xdr:rowOff>
    </xdr:from>
    <xdr:to>
      <xdr:col>10</xdr:col>
      <xdr:colOff>165100</xdr:colOff>
      <xdr:row>86</xdr:row>
      <xdr:rowOff>67945</xdr:rowOff>
    </xdr:to>
    <xdr:sp macro="" textlink="">
      <xdr:nvSpPr>
        <xdr:cNvPr id="310" name="楕円 309">
          <a:extLst>
            <a:ext uri="{FF2B5EF4-FFF2-40B4-BE49-F238E27FC236}">
              <a16:creationId xmlns:a16="http://schemas.microsoft.com/office/drawing/2014/main" id="{81948F43-5222-4FC6-BCB8-4483A637BA32}"/>
            </a:ext>
          </a:extLst>
        </xdr:cNvPr>
        <xdr:cNvSpPr/>
      </xdr:nvSpPr>
      <xdr:spPr>
        <a:xfrm>
          <a:off x="1739900" y="14387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89536</xdr:rowOff>
    </xdr:from>
    <xdr:to>
      <xdr:col>15</xdr:col>
      <xdr:colOff>50800</xdr:colOff>
      <xdr:row>86</xdr:row>
      <xdr:rowOff>17145</xdr:rowOff>
    </xdr:to>
    <xdr:cxnSp macro="">
      <xdr:nvCxnSpPr>
        <xdr:cNvPr id="311" name="直線コネクタ 310">
          <a:extLst>
            <a:ext uri="{FF2B5EF4-FFF2-40B4-BE49-F238E27FC236}">
              <a16:creationId xmlns:a16="http://schemas.microsoft.com/office/drawing/2014/main" id="{07119FAE-D09C-4B45-91BA-E5DA984CCF72}"/>
            </a:ext>
          </a:extLst>
        </xdr:cNvPr>
        <xdr:cNvCxnSpPr/>
      </xdr:nvCxnSpPr>
      <xdr:spPr>
        <a:xfrm flipV="1">
          <a:off x="1790700" y="14171296"/>
          <a:ext cx="774700" cy="26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113030</xdr:rowOff>
    </xdr:from>
    <xdr:to>
      <xdr:col>6</xdr:col>
      <xdr:colOff>38100</xdr:colOff>
      <xdr:row>86</xdr:row>
      <xdr:rowOff>43180</xdr:rowOff>
    </xdr:to>
    <xdr:sp macro="" textlink="">
      <xdr:nvSpPr>
        <xdr:cNvPr id="312" name="楕円 311">
          <a:extLst>
            <a:ext uri="{FF2B5EF4-FFF2-40B4-BE49-F238E27FC236}">
              <a16:creationId xmlns:a16="http://schemas.microsoft.com/office/drawing/2014/main" id="{6347F7CF-BE35-470C-92F8-1C6C73327BE7}"/>
            </a:ext>
          </a:extLst>
        </xdr:cNvPr>
        <xdr:cNvSpPr/>
      </xdr:nvSpPr>
      <xdr:spPr>
        <a:xfrm>
          <a:off x="965200" y="143624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163830</xdr:rowOff>
    </xdr:from>
    <xdr:to>
      <xdr:col>10</xdr:col>
      <xdr:colOff>114300</xdr:colOff>
      <xdr:row>86</xdr:row>
      <xdr:rowOff>17145</xdr:rowOff>
    </xdr:to>
    <xdr:cxnSp macro="">
      <xdr:nvCxnSpPr>
        <xdr:cNvPr id="313" name="直線コネクタ 312">
          <a:extLst>
            <a:ext uri="{FF2B5EF4-FFF2-40B4-BE49-F238E27FC236}">
              <a16:creationId xmlns:a16="http://schemas.microsoft.com/office/drawing/2014/main" id="{4867FDB3-F0B0-4E58-8B92-483889FDF165}"/>
            </a:ext>
          </a:extLst>
        </xdr:cNvPr>
        <xdr:cNvCxnSpPr/>
      </xdr:nvCxnSpPr>
      <xdr:spPr>
        <a:xfrm>
          <a:off x="1008380" y="14413230"/>
          <a:ext cx="7823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50182</xdr:rowOff>
    </xdr:from>
    <xdr:ext cx="405111" cy="259045"/>
    <xdr:sp macro="" textlink="">
      <xdr:nvSpPr>
        <xdr:cNvPr id="314" name="n_1aveValue【公営住宅】&#10;有形固定資産減価償却率">
          <a:extLst>
            <a:ext uri="{FF2B5EF4-FFF2-40B4-BE49-F238E27FC236}">
              <a16:creationId xmlns:a16="http://schemas.microsoft.com/office/drawing/2014/main" id="{C88D0BBD-2BD4-4468-B4EF-8EA4491C9941}"/>
            </a:ext>
          </a:extLst>
        </xdr:cNvPr>
        <xdr:cNvSpPr txBox="1"/>
      </xdr:nvSpPr>
      <xdr:spPr>
        <a:xfrm>
          <a:off x="317056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15891</xdr:rowOff>
    </xdr:from>
    <xdr:ext cx="405111" cy="259045"/>
    <xdr:sp macro="" textlink="">
      <xdr:nvSpPr>
        <xdr:cNvPr id="315" name="n_2aveValue【公営住宅】&#10;有形固定資産減価償却率">
          <a:extLst>
            <a:ext uri="{FF2B5EF4-FFF2-40B4-BE49-F238E27FC236}">
              <a16:creationId xmlns:a16="http://schemas.microsoft.com/office/drawing/2014/main" id="{71298F34-1449-464B-9343-E5135974FA33}"/>
            </a:ext>
          </a:extLst>
        </xdr:cNvPr>
        <xdr:cNvSpPr txBox="1"/>
      </xdr:nvSpPr>
      <xdr:spPr>
        <a:xfrm>
          <a:off x="2385704" y="13594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16" name="n_3aveValue【公営住宅】&#10;有形固定資産減価償却率">
          <a:extLst>
            <a:ext uri="{FF2B5EF4-FFF2-40B4-BE49-F238E27FC236}">
              <a16:creationId xmlns:a16="http://schemas.microsoft.com/office/drawing/2014/main" id="{2EBA3DB3-1288-42AC-872E-409ABE8F451A}"/>
            </a:ext>
          </a:extLst>
        </xdr:cNvPr>
        <xdr:cNvSpPr txBox="1"/>
      </xdr:nvSpPr>
      <xdr:spPr>
        <a:xfrm>
          <a:off x="161100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170197</xdr:rowOff>
    </xdr:from>
    <xdr:ext cx="405111" cy="259045"/>
    <xdr:sp macro="" textlink="">
      <xdr:nvSpPr>
        <xdr:cNvPr id="317" name="n_4aveValue【公営住宅】&#10;有形固定資産減価償却率">
          <a:extLst>
            <a:ext uri="{FF2B5EF4-FFF2-40B4-BE49-F238E27FC236}">
              <a16:creationId xmlns:a16="http://schemas.microsoft.com/office/drawing/2014/main" id="{CA073E6F-43AD-4B1B-A2CF-B484F87CE35B}"/>
            </a:ext>
          </a:extLst>
        </xdr:cNvPr>
        <xdr:cNvSpPr txBox="1"/>
      </xdr:nvSpPr>
      <xdr:spPr>
        <a:xfrm>
          <a:off x="83630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146702</xdr:rowOff>
    </xdr:from>
    <xdr:ext cx="405111" cy="259045"/>
    <xdr:sp macro="" textlink="">
      <xdr:nvSpPr>
        <xdr:cNvPr id="318" name="n_1mainValue【公営住宅】&#10;有形固定資産減価償却率">
          <a:extLst>
            <a:ext uri="{FF2B5EF4-FFF2-40B4-BE49-F238E27FC236}">
              <a16:creationId xmlns:a16="http://schemas.microsoft.com/office/drawing/2014/main" id="{F9911F51-2842-4D05-8254-1B4CA09BD990}"/>
            </a:ext>
          </a:extLst>
        </xdr:cNvPr>
        <xdr:cNvSpPr txBox="1"/>
      </xdr:nvSpPr>
      <xdr:spPr>
        <a:xfrm>
          <a:off x="3170564" y="1422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131463</xdr:rowOff>
    </xdr:from>
    <xdr:ext cx="405111" cy="259045"/>
    <xdr:sp macro="" textlink="">
      <xdr:nvSpPr>
        <xdr:cNvPr id="319" name="n_2mainValue【公営住宅】&#10;有形固定資産減価償却率">
          <a:extLst>
            <a:ext uri="{FF2B5EF4-FFF2-40B4-BE49-F238E27FC236}">
              <a16:creationId xmlns:a16="http://schemas.microsoft.com/office/drawing/2014/main" id="{6F686893-4C3B-45A3-8EF4-B148F117D85F}"/>
            </a:ext>
          </a:extLst>
        </xdr:cNvPr>
        <xdr:cNvSpPr txBox="1"/>
      </xdr:nvSpPr>
      <xdr:spPr>
        <a:xfrm>
          <a:off x="2385704" y="1421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59072</xdr:rowOff>
    </xdr:from>
    <xdr:ext cx="405111" cy="259045"/>
    <xdr:sp macro="" textlink="">
      <xdr:nvSpPr>
        <xdr:cNvPr id="320" name="n_3mainValue【公営住宅】&#10;有形固定資産減価償却率">
          <a:extLst>
            <a:ext uri="{FF2B5EF4-FFF2-40B4-BE49-F238E27FC236}">
              <a16:creationId xmlns:a16="http://schemas.microsoft.com/office/drawing/2014/main" id="{CC6F78FA-5714-45FB-91B1-6404DCF53001}"/>
            </a:ext>
          </a:extLst>
        </xdr:cNvPr>
        <xdr:cNvSpPr txBox="1"/>
      </xdr:nvSpPr>
      <xdr:spPr>
        <a:xfrm>
          <a:off x="1611004" y="1447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34307</xdr:rowOff>
    </xdr:from>
    <xdr:ext cx="405111" cy="259045"/>
    <xdr:sp macro="" textlink="">
      <xdr:nvSpPr>
        <xdr:cNvPr id="321" name="n_4mainValue【公営住宅】&#10;有形固定資産減価償却率">
          <a:extLst>
            <a:ext uri="{FF2B5EF4-FFF2-40B4-BE49-F238E27FC236}">
              <a16:creationId xmlns:a16="http://schemas.microsoft.com/office/drawing/2014/main" id="{06C791BD-C65F-4C85-8E11-3A34A4814992}"/>
            </a:ext>
          </a:extLst>
        </xdr:cNvPr>
        <xdr:cNvSpPr txBox="1"/>
      </xdr:nvSpPr>
      <xdr:spPr>
        <a:xfrm>
          <a:off x="836304"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2908047A-C98A-434E-BD48-C23936C38015}"/>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5EC0DF5A-31CD-47B8-814C-BFA897765BD7}"/>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ED81F242-62D0-46E7-99F7-62923EBFC632}"/>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A082750B-97DD-455C-85BB-14D66CF18792}"/>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F33C2CBF-1AB2-495C-B2C9-A81D3277B09F}"/>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913FB1C-8CEC-45C7-A2F6-47D0F5AE135A}"/>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251FE16C-9104-42E2-BC79-482B38E66EB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EB872B35-6A35-4BC1-953A-3D9BD4DC11D7}"/>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B226EF21-21CA-4813-97DE-CD33E94161F2}"/>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ECCB802D-D9DC-40BF-AB7F-719269613186}"/>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4553CBD4-D7DF-4D59-BBA6-D14BF291127F}"/>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980F63BB-E82A-435D-B7BB-A3448461D275}"/>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B6242999-8637-4FA9-8F0D-A7C5AE87DE5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26ECE43C-7384-40E3-A124-F0F69C53F67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C11BB121-654A-4A0A-96FA-D87EBEE30D5D}"/>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A2352C24-CFDF-4AEF-80A6-F64F75E27247}"/>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A61231C0-704C-410C-8F65-34DA4916F48B}"/>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AEABF0B7-410E-4F35-B153-7DEAE675226C}"/>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AB40F0F3-E9ED-4DC7-8A91-E469094357D6}"/>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EA3A3F02-E30C-4DB5-8B15-28B107ACC43F}"/>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DF699842-C6EF-4C19-B285-15EFBB209709}"/>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830AE33C-3AFC-4F34-9D44-DB7DBA0EE92F}"/>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2AC4E38D-E707-4D83-9EC2-1F130035364E}"/>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61340</xdr:rowOff>
    </xdr:from>
    <xdr:to>
      <xdr:col>54</xdr:col>
      <xdr:colOff>189865</xdr:colOff>
      <xdr:row>86</xdr:row>
      <xdr:rowOff>107442</xdr:rowOff>
    </xdr:to>
    <xdr:cxnSp macro="">
      <xdr:nvCxnSpPr>
        <xdr:cNvPr id="345" name="直線コネクタ 344">
          <a:extLst>
            <a:ext uri="{FF2B5EF4-FFF2-40B4-BE49-F238E27FC236}">
              <a16:creationId xmlns:a16="http://schemas.microsoft.com/office/drawing/2014/main" id="{233AFC63-1ACA-45AD-9752-EE01DFE084BC}"/>
            </a:ext>
          </a:extLst>
        </xdr:cNvPr>
        <xdr:cNvCxnSpPr/>
      </xdr:nvCxnSpPr>
      <xdr:spPr>
        <a:xfrm flipV="1">
          <a:off x="9219565" y="13137260"/>
          <a:ext cx="0" cy="1387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111269</xdr:rowOff>
    </xdr:from>
    <xdr:ext cx="469744" cy="259045"/>
    <xdr:sp macro="" textlink="">
      <xdr:nvSpPr>
        <xdr:cNvPr id="346" name="【公営住宅】&#10;一人当たり面積最小値テキスト">
          <a:extLst>
            <a:ext uri="{FF2B5EF4-FFF2-40B4-BE49-F238E27FC236}">
              <a16:creationId xmlns:a16="http://schemas.microsoft.com/office/drawing/2014/main" id="{D65103F7-B159-4657-B534-7618F5DF0BA5}"/>
            </a:ext>
          </a:extLst>
        </xdr:cNvPr>
        <xdr:cNvSpPr txBox="1"/>
      </xdr:nvSpPr>
      <xdr:spPr>
        <a:xfrm>
          <a:off x="9258300" y="1452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107442</xdr:rowOff>
    </xdr:from>
    <xdr:to>
      <xdr:col>55</xdr:col>
      <xdr:colOff>88900</xdr:colOff>
      <xdr:row>86</xdr:row>
      <xdr:rowOff>107442</xdr:rowOff>
    </xdr:to>
    <xdr:cxnSp macro="">
      <xdr:nvCxnSpPr>
        <xdr:cNvPr id="347" name="直線コネクタ 346">
          <a:extLst>
            <a:ext uri="{FF2B5EF4-FFF2-40B4-BE49-F238E27FC236}">
              <a16:creationId xmlns:a16="http://schemas.microsoft.com/office/drawing/2014/main" id="{E1C70AA9-698A-4D10-8B24-1FF33AA83D73}"/>
            </a:ext>
          </a:extLst>
        </xdr:cNvPr>
        <xdr:cNvCxnSpPr/>
      </xdr:nvCxnSpPr>
      <xdr:spPr>
        <a:xfrm>
          <a:off x="9154160" y="14524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8017</xdr:rowOff>
    </xdr:from>
    <xdr:ext cx="469744" cy="259045"/>
    <xdr:sp macro="" textlink="">
      <xdr:nvSpPr>
        <xdr:cNvPr id="348" name="【公営住宅】&#10;一人当たり面積最大値テキスト">
          <a:extLst>
            <a:ext uri="{FF2B5EF4-FFF2-40B4-BE49-F238E27FC236}">
              <a16:creationId xmlns:a16="http://schemas.microsoft.com/office/drawing/2014/main" id="{AACF2F8A-E7EF-4413-B421-16E83F8A6096}"/>
            </a:ext>
          </a:extLst>
        </xdr:cNvPr>
        <xdr:cNvSpPr txBox="1"/>
      </xdr:nvSpPr>
      <xdr:spPr>
        <a:xfrm>
          <a:off x="9258300" y="1291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61340</xdr:rowOff>
    </xdr:from>
    <xdr:to>
      <xdr:col>55</xdr:col>
      <xdr:colOff>88900</xdr:colOff>
      <xdr:row>78</xdr:row>
      <xdr:rowOff>61340</xdr:rowOff>
    </xdr:to>
    <xdr:cxnSp macro="">
      <xdr:nvCxnSpPr>
        <xdr:cNvPr id="349" name="直線コネクタ 348">
          <a:extLst>
            <a:ext uri="{FF2B5EF4-FFF2-40B4-BE49-F238E27FC236}">
              <a16:creationId xmlns:a16="http://schemas.microsoft.com/office/drawing/2014/main" id="{BA5640AB-CE2A-4B54-95EF-3088B5A5B213}"/>
            </a:ext>
          </a:extLst>
        </xdr:cNvPr>
        <xdr:cNvCxnSpPr/>
      </xdr:nvCxnSpPr>
      <xdr:spPr>
        <a:xfrm>
          <a:off x="9154160" y="13137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57993</xdr:rowOff>
    </xdr:from>
    <xdr:ext cx="469744" cy="259045"/>
    <xdr:sp macro="" textlink="">
      <xdr:nvSpPr>
        <xdr:cNvPr id="350" name="【公営住宅】&#10;一人当たり面積平均値テキスト">
          <a:extLst>
            <a:ext uri="{FF2B5EF4-FFF2-40B4-BE49-F238E27FC236}">
              <a16:creationId xmlns:a16="http://schemas.microsoft.com/office/drawing/2014/main" id="{4DE1C318-4C41-4DF3-B129-F1F73716C169}"/>
            </a:ext>
          </a:extLst>
        </xdr:cNvPr>
        <xdr:cNvSpPr txBox="1"/>
      </xdr:nvSpPr>
      <xdr:spPr>
        <a:xfrm>
          <a:off x="9258300" y="13972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35116</xdr:rowOff>
    </xdr:from>
    <xdr:to>
      <xdr:col>55</xdr:col>
      <xdr:colOff>50800</xdr:colOff>
      <xdr:row>84</xdr:row>
      <xdr:rowOff>136716</xdr:rowOff>
    </xdr:to>
    <xdr:sp macro="" textlink="">
      <xdr:nvSpPr>
        <xdr:cNvPr id="351" name="フローチャート: 判断 350">
          <a:extLst>
            <a:ext uri="{FF2B5EF4-FFF2-40B4-BE49-F238E27FC236}">
              <a16:creationId xmlns:a16="http://schemas.microsoft.com/office/drawing/2014/main" id="{DF42DC00-CA6A-4EFC-A583-702D93EC430B}"/>
            </a:ext>
          </a:extLst>
        </xdr:cNvPr>
        <xdr:cNvSpPr/>
      </xdr:nvSpPr>
      <xdr:spPr>
        <a:xfrm>
          <a:off x="9192260" y="141168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36258</xdr:rowOff>
    </xdr:from>
    <xdr:to>
      <xdr:col>50</xdr:col>
      <xdr:colOff>165100</xdr:colOff>
      <xdr:row>84</xdr:row>
      <xdr:rowOff>137858</xdr:rowOff>
    </xdr:to>
    <xdr:sp macro="" textlink="">
      <xdr:nvSpPr>
        <xdr:cNvPr id="352" name="フローチャート: 判断 351">
          <a:extLst>
            <a:ext uri="{FF2B5EF4-FFF2-40B4-BE49-F238E27FC236}">
              <a16:creationId xmlns:a16="http://schemas.microsoft.com/office/drawing/2014/main" id="{DF71C00A-354A-4C51-9499-80B2C03EB393}"/>
            </a:ext>
          </a:extLst>
        </xdr:cNvPr>
        <xdr:cNvSpPr/>
      </xdr:nvSpPr>
      <xdr:spPr>
        <a:xfrm>
          <a:off x="8445500" y="1411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72834</xdr:rowOff>
    </xdr:from>
    <xdr:to>
      <xdr:col>46</xdr:col>
      <xdr:colOff>38100</xdr:colOff>
      <xdr:row>85</xdr:row>
      <xdr:rowOff>2984</xdr:rowOff>
    </xdr:to>
    <xdr:sp macro="" textlink="">
      <xdr:nvSpPr>
        <xdr:cNvPr id="353" name="フローチャート: 判断 352">
          <a:extLst>
            <a:ext uri="{FF2B5EF4-FFF2-40B4-BE49-F238E27FC236}">
              <a16:creationId xmlns:a16="http://schemas.microsoft.com/office/drawing/2014/main" id="{820E388F-9A36-42E3-AF3B-2D49509FAB64}"/>
            </a:ext>
          </a:extLst>
        </xdr:cNvPr>
        <xdr:cNvSpPr/>
      </xdr:nvSpPr>
      <xdr:spPr>
        <a:xfrm>
          <a:off x="7670800" y="141545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54" name="フローチャート: 判断 353">
          <a:extLst>
            <a:ext uri="{FF2B5EF4-FFF2-40B4-BE49-F238E27FC236}">
              <a16:creationId xmlns:a16="http://schemas.microsoft.com/office/drawing/2014/main" id="{B02428AD-CB67-4C1E-9D00-2CD71CB0B77E}"/>
            </a:ext>
          </a:extLst>
        </xdr:cNvPr>
        <xdr:cNvSpPr/>
      </xdr:nvSpPr>
      <xdr:spPr>
        <a:xfrm>
          <a:off x="687324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42163</xdr:rowOff>
    </xdr:from>
    <xdr:to>
      <xdr:col>36</xdr:col>
      <xdr:colOff>165100</xdr:colOff>
      <xdr:row>84</xdr:row>
      <xdr:rowOff>143763</xdr:rowOff>
    </xdr:to>
    <xdr:sp macro="" textlink="">
      <xdr:nvSpPr>
        <xdr:cNvPr id="355" name="フローチャート: 判断 354">
          <a:extLst>
            <a:ext uri="{FF2B5EF4-FFF2-40B4-BE49-F238E27FC236}">
              <a16:creationId xmlns:a16="http://schemas.microsoft.com/office/drawing/2014/main" id="{02EAAAA4-66C1-4051-BD57-A359AAD6EE6E}"/>
            </a:ext>
          </a:extLst>
        </xdr:cNvPr>
        <xdr:cNvSpPr/>
      </xdr:nvSpPr>
      <xdr:spPr>
        <a:xfrm>
          <a:off x="6098540" y="141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A019DA0-8C47-429B-BCF9-3631E4BCE2AA}"/>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F775480-0A13-48CB-925D-618D1462D5E2}"/>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22EC188-18B5-441F-AEEC-EA76F48AD93A}"/>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9DB9A19-DD7C-4180-9A01-0D124CE04069}"/>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9A2B88D2-1387-48F9-81EB-7A2E6EB0DB41}"/>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32449</xdr:rowOff>
    </xdr:from>
    <xdr:to>
      <xdr:col>55</xdr:col>
      <xdr:colOff>50800</xdr:colOff>
      <xdr:row>85</xdr:row>
      <xdr:rowOff>134049</xdr:rowOff>
    </xdr:to>
    <xdr:sp macro="" textlink="">
      <xdr:nvSpPr>
        <xdr:cNvPr id="361" name="楕円 360">
          <a:extLst>
            <a:ext uri="{FF2B5EF4-FFF2-40B4-BE49-F238E27FC236}">
              <a16:creationId xmlns:a16="http://schemas.microsoft.com/office/drawing/2014/main" id="{25552B3F-EAC9-476E-B7D5-A43017AECB5F}"/>
            </a:ext>
          </a:extLst>
        </xdr:cNvPr>
        <xdr:cNvSpPr/>
      </xdr:nvSpPr>
      <xdr:spPr>
        <a:xfrm>
          <a:off x="9192260" y="142818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10876</xdr:rowOff>
    </xdr:from>
    <xdr:ext cx="469744" cy="259045"/>
    <xdr:sp macro="" textlink="">
      <xdr:nvSpPr>
        <xdr:cNvPr id="362" name="【公営住宅】&#10;一人当たり面積該当値テキスト">
          <a:extLst>
            <a:ext uri="{FF2B5EF4-FFF2-40B4-BE49-F238E27FC236}">
              <a16:creationId xmlns:a16="http://schemas.microsoft.com/office/drawing/2014/main" id="{A36DC88A-4313-4D23-B77C-7DBE50E78C44}"/>
            </a:ext>
          </a:extLst>
        </xdr:cNvPr>
        <xdr:cNvSpPr txBox="1"/>
      </xdr:nvSpPr>
      <xdr:spPr>
        <a:xfrm>
          <a:off x="9258300" y="1426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36640</xdr:rowOff>
    </xdr:from>
    <xdr:to>
      <xdr:col>50</xdr:col>
      <xdr:colOff>165100</xdr:colOff>
      <xdr:row>85</xdr:row>
      <xdr:rowOff>138240</xdr:rowOff>
    </xdr:to>
    <xdr:sp macro="" textlink="">
      <xdr:nvSpPr>
        <xdr:cNvPr id="363" name="楕円 362">
          <a:extLst>
            <a:ext uri="{FF2B5EF4-FFF2-40B4-BE49-F238E27FC236}">
              <a16:creationId xmlns:a16="http://schemas.microsoft.com/office/drawing/2014/main" id="{9633C2AD-3B8F-4EFA-8C9D-6946F54C34EB}"/>
            </a:ext>
          </a:extLst>
        </xdr:cNvPr>
        <xdr:cNvSpPr/>
      </xdr:nvSpPr>
      <xdr:spPr>
        <a:xfrm>
          <a:off x="8445500" y="1428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83249</xdr:rowOff>
    </xdr:from>
    <xdr:to>
      <xdr:col>55</xdr:col>
      <xdr:colOff>0</xdr:colOff>
      <xdr:row>85</xdr:row>
      <xdr:rowOff>87440</xdr:rowOff>
    </xdr:to>
    <xdr:cxnSp macro="">
      <xdr:nvCxnSpPr>
        <xdr:cNvPr id="364" name="直線コネクタ 363">
          <a:extLst>
            <a:ext uri="{FF2B5EF4-FFF2-40B4-BE49-F238E27FC236}">
              <a16:creationId xmlns:a16="http://schemas.microsoft.com/office/drawing/2014/main" id="{7E987399-C15D-446E-942C-941B9F45FFA0}"/>
            </a:ext>
          </a:extLst>
        </xdr:cNvPr>
        <xdr:cNvCxnSpPr/>
      </xdr:nvCxnSpPr>
      <xdr:spPr>
        <a:xfrm flipV="1">
          <a:off x="8496300" y="14332649"/>
          <a:ext cx="7239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41211</xdr:rowOff>
    </xdr:from>
    <xdr:to>
      <xdr:col>46</xdr:col>
      <xdr:colOff>38100</xdr:colOff>
      <xdr:row>85</xdr:row>
      <xdr:rowOff>142811</xdr:rowOff>
    </xdr:to>
    <xdr:sp macro="" textlink="">
      <xdr:nvSpPr>
        <xdr:cNvPr id="365" name="楕円 364">
          <a:extLst>
            <a:ext uri="{FF2B5EF4-FFF2-40B4-BE49-F238E27FC236}">
              <a16:creationId xmlns:a16="http://schemas.microsoft.com/office/drawing/2014/main" id="{50C1A858-00E4-4848-A65D-072C8257D891}"/>
            </a:ext>
          </a:extLst>
        </xdr:cNvPr>
        <xdr:cNvSpPr/>
      </xdr:nvSpPr>
      <xdr:spPr>
        <a:xfrm>
          <a:off x="7670800" y="142906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87440</xdr:rowOff>
    </xdr:from>
    <xdr:to>
      <xdr:col>50</xdr:col>
      <xdr:colOff>114300</xdr:colOff>
      <xdr:row>85</xdr:row>
      <xdr:rowOff>92011</xdr:rowOff>
    </xdr:to>
    <xdr:cxnSp macro="">
      <xdr:nvCxnSpPr>
        <xdr:cNvPr id="366" name="直線コネクタ 365">
          <a:extLst>
            <a:ext uri="{FF2B5EF4-FFF2-40B4-BE49-F238E27FC236}">
              <a16:creationId xmlns:a16="http://schemas.microsoft.com/office/drawing/2014/main" id="{C8A8ECB9-43B8-4569-B2BC-AFA1B89ECC8B}"/>
            </a:ext>
          </a:extLst>
        </xdr:cNvPr>
        <xdr:cNvCxnSpPr/>
      </xdr:nvCxnSpPr>
      <xdr:spPr>
        <a:xfrm flipV="1">
          <a:off x="7713980" y="14336840"/>
          <a:ext cx="78232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74549</xdr:rowOff>
    </xdr:from>
    <xdr:to>
      <xdr:col>41</xdr:col>
      <xdr:colOff>101600</xdr:colOff>
      <xdr:row>86</xdr:row>
      <xdr:rowOff>4699</xdr:rowOff>
    </xdr:to>
    <xdr:sp macro="" textlink="">
      <xdr:nvSpPr>
        <xdr:cNvPr id="367" name="楕円 366">
          <a:extLst>
            <a:ext uri="{FF2B5EF4-FFF2-40B4-BE49-F238E27FC236}">
              <a16:creationId xmlns:a16="http://schemas.microsoft.com/office/drawing/2014/main" id="{767E0906-A2DB-4651-B65E-AA0E628CF08E}"/>
            </a:ext>
          </a:extLst>
        </xdr:cNvPr>
        <xdr:cNvSpPr/>
      </xdr:nvSpPr>
      <xdr:spPr>
        <a:xfrm>
          <a:off x="6873240" y="143239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92011</xdr:rowOff>
    </xdr:from>
    <xdr:to>
      <xdr:col>45</xdr:col>
      <xdr:colOff>177800</xdr:colOff>
      <xdr:row>85</xdr:row>
      <xdr:rowOff>125349</xdr:rowOff>
    </xdr:to>
    <xdr:cxnSp macro="">
      <xdr:nvCxnSpPr>
        <xdr:cNvPr id="368" name="直線コネクタ 367">
          <a:extLst>
            <a:ext uri="{FF2B5EF4-FFF2-40B4-BE49-F238E27FC236}">
              <a16:creationId xmlns:a16="http://schemas.microsoft.com/office/drawing/2014/main" id="{4360469F-2207-4A7F-86DC-F6E9FB661653}"/>
            </a:ext>
          </a:extLst>
        </xdr:cNvPr>
        <xdr:cNvCxnSpPr/>
      </xdr:nvCxnSpPr>
      <xdr:spPr>
        <a:xfrm flipV="1">
          <a:off x="6924040" y="14341411"/>
          <a:ext cx="789940" cy="3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77788</xdr:rowOff>
    </xdr:from>
    <xdr:to>
      <xdr:col>36</xdr:col>
      <xdr:colOff>165100</xdr:colOff>
      <xdr:row>86</xdr:row>
      <xdr:rowOff>7938</xdr:rowOff>
    </xdr:to>
    <xdr:sp macro="" textlink="">
      <xdr:nvSpPr>
        <xdr:cNvPr id="369" name="楕円 368">
          <a:extLst>
            <a:ext uri="{FF2B5EF4-FFF2-40B4-BE49-F238E27FC236}">
              <a16:creationId xmlns:a16="http://schemas.microsoft.com/office/drawing/2014/main" id="{006252A1-805D-4062-8E24-BF37DB2D7838}"/>
            </a:ext>
          </a:extLst>
        </xdr:cNvPr>
        <xdr:cNvSpPr/>
      </xdr:nvSpPr>
      <xdr:spPr>
        <a:xfrm>
          <a:off x="6098540" y="143271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125349</xdr:rowOff>
    </xdr:from>
    <xdr:to>
      <xdr:col>41</xdr:col>
      <xdr:colOff>50800</xdr:colOff>
      <xdr:row>85</xdr:row>
      <xdr:rowOff>128588</xdr:rowOff>
    </xdr:to>
    <xdr:cxnSp macro="">
      <xdr:nvCxnSpPr>
        <xdr:cNvPr id="370" name="直線コネクタ 369">
          <a:extLst>
            <a:ext uri="{FF2B5EF4-FFF2-40B4-BE49-F238E27FC236}">
              <a16:creationId xmlns:a16="http://schemas.microsoft.com/office/drawing/2014/main" id="{44410FBE-189E-433A-B3CC-7225B73BC83C}"/>
            </a:ext>
          </a:extLst>
        </xdr:cNvPr>
        <xdr:cNvCxnSpPr/>
      </xdr:nvCxnSpPr>
      <xdr:spPr>
        <a:xfrm flipV="1">
          <a:off x="6149340" y="14374749"/>
          <a:ext cx="7747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154385</xdr:rowOff>
    </xdr:from>
    <xdr:ext cx="469744" cy="259045"/>
    <xdr:sp macro="" textlink="">
      <xdr:nvSpPr>
        <xdr:cNvPr id="371" name="n_1aveValue【公営住宅】&#10;一人当たり面積">
          <a:extLst>
            <a:ext uri="{FF2B5EF4-FFF2-40B4-BE49-F238E27FC236}">
              <a16:creationId xmlns:a16="http://schemas.microsoft.com/office/drawing/2014/main" id="{612E7BF8-106D-4AD8-803D-83D99224BB29}"/>
            </a:ext>
          </a:extLst>
        </xdr:cNvPr>
        <xdr:cNvSpPr txBox="1"/>
      </xdr:nvSpPr>
      <xdr:spPr>
        <a:xfrm>
          <a:off x="8271587" y="1390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19511</xdr:rowOff>
    </xdr:from>
    <xdr:ext cx="469744" cy="259045"/>
    <xdr:sp macro="" textlink="">
      <xdr:nvSpPr>
        <xdr:cNvPr id="372" name="n_2aveValue【公営住宅】&#10;一人当たり面積">
          <a:extLst>
            <a:ext uri="{FF2B5EF4-FFF2-40B4-BE49-F238E27FC236}">
              <a16:creationId xmlns:a16="http://schemas.microsoft.com/office/drawing/2014/main" id="{0597E310-B27B-4F42-AFFA-D599F1E5B171}"/>
            </a:ext>
          </a:extLst>
        </xdr:cNvPr>
        <xdr:cNvSpPr txBox="1"/>
      </xdr:nvSpPr>
      <xdr:spPr>
        <a:xfrm>
          <a:off x="7509587" y="13933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2557</xdr:rowOff>
    </xdr:from>
    <xdr:ext cx="469744" cy="259045"/>
    <xdr:sp macro="" textlink="">
      <xdr:nvSpPr>
        <xdr:cNvPr id="373" name="n_3aveValue【公営住宅】&#10;一人当たり面積">
          <a:extLst>
            <a:ext uri="{FF2B5EF4-FFF2-40B4-BE49-F238E27FC236}">
              <a16:creationId xmlns:a16="http://schemas.microsoft.com/office/drawing/2014/main" id="{6069A7FB-DFA0-4C85-B9FA-80D037DAA139}"/>
            </a:ext>
          </a:extLst>
        </xdr:cNvPr>
        <xdr:cNvSpPr txBox="1"/>
      </xdr:nvSpPr>
      <xdr:spPr>
        <a:xfrm>
          <a:off x="67120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160290</xdr:rowOff>
    </xdr:from>
    <xdr:ext cx="469744" cy="259045"/>
    <xdr:sp macro="" textlink="">
      <xdr:nvSpPr>
        <xdr:cNvPr id="374" name="n_4aveValue【公営住宅】&#10;一人当たり面積">
          <a:extLst>
            <a:ext uri="{FF2B5EF4-FFF2-40B4-BE49-F238E27FC236}">
              <a16:creationId xmlns:a16="http://schemas.microsoft.com/office/drawing/2014/main" id="{5F52F190-7D49-4594-B15F-E454FF265C84}"/>
            </a:ext>
          </a:extLst>
        </xdr:cNvPr>
        <xdr:cNvSpPr txBox="1"/>
      </xdr:nvSpPr>
      <xdr:spPr>
        <a:xfrm>
          <a:off x="5937327" y="1390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129367</xdr:rowOff>
    </xdr:from>
    <xdr:ext cx="469744" cy="259045"/>
    <xdr:sp macro="" textlink="">
      <xdr:nvSpPr>
        <xdr:cNvPr id="375" name="n_1mainValue【公営住宅】&#10;一人当たり面積">
          <a:extLst>
            <a:ext uri="{FF2B5EF4-FFF2-40B4-BE49-F238E27FC236}">
              <a16:creationId xmlns:a16="http://schemas.microsoft.com/office/drawing/2014/main" id="{4EF145D3-5586-4451-BE73-3717905ED57C}"/>
            </a:ext>
          </a:extLst>
        </xdr:cNvPr>
        <xdr:cNvSpPr txBox="1"/>
      </xdr:nvSpPr>
      <xdr:spPr>
        <a:xfrm>
          <a:off x="8271587" y="1437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133938</xdr:rowOff>
    </xdr:from>
    <xdr:ext cx="469744" cy="259045"/>
    <xdr:sp macro="" textlink="">
      <xdr:nvSpPr>
        <xdr:cNvPr id="376" name="n_2mainValue【公営住宅】&#10;一人当たり面積">
          <a:extLst>
            <a:ext uri="{FF2B5EF4-FFF2-40B4-BE49-F238E27FC236}">
              <a16:creationId xmlns:a16="http://schemas.microsoft.com/office/drawing/2014/main" id="{9CEC9E08-5C48-43DD-BB4B-4E2E403C154C}"/>
            </a:ext>
          </a:extLst>
        </xdr:cNvPr>
        <xdr:cNvSpPr txBox="1"/>
      </xdr:nvSpPr>
      <xdr:spPr>
        <a:xfrm>
          <a:off x="7509587" y="1438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167276</xdr:rowOff>
    </xdr:from>
    <xdr:ext cx="469744" cy="259045"/>
    <xdr:sp macro="" textlink="">
      <xdr:nvSpPr>
        <xdr:cNvPr id="377" name="n_3mainValue【公営住宅】&#10;一人当たり面積">
          <a:extLst>
            <a:ext uri="{FF2B5EF4-FFF2-40B4-BE49-F238E27FC236}">
              <a16:creationId xmlns:a16="http://schemas.microsoft.com/office/drawing/2014/main" id="{BB4DEAD8-71FF-4D88-8379-72352292170F}"/>
            </a:ext>
          </a:extLst>
        </xdr:cNvPr>
        <xdr:cNvSpPr txBox="1"/>
      </xdr:nvSpPr>
      <xdr:spPr>
        <a:xfrm>
          <a:off x="6712027" y="14416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170515</xdr:rowOff>
    </xdr:from>
    <xdr:ext cx="469744" cy="259045"/>
    <xdr:sp macro="" textlink="">
      <xdr:nvSpPr>
        <xdr:cNvPr id="378" name="n_4mainValue【公営住宅】&#10;一人当たり面積">
          <a:extLst>
            <a:ext uri="{FF2B5EF4-FFF2-40B4-BE49-F238E27FC236}">
              <a16:creationId xmlns:a16="http://schemas.microsoft.com/office/drawing/2014/main" id="{BFA267AC-DAB7-4CCE-8C17-3A14154A5277}"/>
            </a:ext>
          </a:extLst>
        </xdr:cNvPr>
        <xdr:cNvSpPr txBox="1"/>
      </xdr:nvSpPr>
      <xdr:spPr>
        <a:xfrm>
          <a:off x="5937327" y="1441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4E08E75F-0CCD-4268-B8BB-49285C2A2227}"/>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3093FE29-C3FB-4566-9DDF-8401914B4FEC}"/>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8996F942-8BFF-4F80-94C5-D04525DB313D}"/>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C3EFA496-3992-435B-8967-813A22C61FF4}"/>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F34E9301-3648-41F1-9E33-49EFF7E4B536}"/>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6DB90D7C-2F25-4EA9-B165-6D97BE370558}"/>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775C000E-DD17-4C7C-B263-B70A442BED82}"/>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64C1C1E4-FE6F-49E2-A4FD-E6D3F888F1A1}"/>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8F122FC3-4DCB-4B95-BFB1-E03ACE6DF014}"/>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136EBF5B-6E04-40F3-8FCA-13B3A748E2DC}"/>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8CAEB387-244D-4DA7-9528-95794510C65B}"/>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58D69734-FCF2-498A-86DF-3F3CA842B3C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3E7E6E7-AD6B-4903-B560-4136D35F6BDF}"/>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39A838F-7AA8-4CC6-8E88-AEE1EC312213}"/>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F9443383-8DDF-47E3-8EE8-2E5F5165C04A}"/>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77D2E5B-6B41-4ACA-83ED-1DD1D40FD38F}"/>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542CAB76-6F3E-4004-A9E6-23FD49150C2A}"/>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43E768FF-6370-453D-A6AB-60E5D5E485CE}"/>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8512952E-5402-418E-96B6-18424B6193AB}"/>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7C5B2FBB-B3A0-4B27-9842-670FF0F9C78C}"/>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EE2586D0-FBF2-4B3B-8192-C5628B5AF842}"/>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3FAB0928-3BEA-4179-AF7A-D5C8962E5CFB}"/>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9EE8624E-8719-4AB6-A8C9-AC8D258540FC}"/>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B77C8B90-C044-4754-9C1E-3491B28272B6}"/>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35509BF-6CD8-43B0-B47A-F0D96CD7BA69}"/>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ECD83736-2323-46EF-BD23-6EC511116ECF}"/>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5CC0DEC4-41ED-4543-A362-A5C4E1003C26}"/>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9C968879-84B8-4AB9-A800-17F50D86F762}"/>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1FB6C643-7B5A-4538-9B8D-A2E78A7D0C12}"/>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4A2F23E5-68E4-453F-A9D8-61EB8B473EC9}"/>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54A7B6C9-DCBD-40CD-959C-F1A56DB408B1}"/>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899ED2C9-01A5-4AD0-AC73-D53BC6B0EDFD}"/>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0D67D0AF-64BE-411A-8273-6CA03D443D4C}"/>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4F97D902-1315-41B9-9D70-1488E1D43D8C}"/>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02E9888A-533F-480D-BF5B-06A6A8CD0409}"/>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0CAA00E5-4A06-4460-A097-E4752703AC41}"/>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1A3EBBDB-2532-4560-9F1A-4B61071E3143}"/>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EDF14B2C-F739-4015-B16F-FFC74DB3584A}"/>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0E4E3DC2-939E-4661-9BAE-F300CB75A111}"/>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6ACE5FBD-0114-44FB-B0CE-1FD31619D34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5C61DC1E-33A0-4DF5-B881-0B4FEFC7CBB2}"/>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42B70212-7E52-4856-B85E-E1057FF33914}"/>
            </a:ext>
          </a:extLst>
        </xdr:cNvPr>
        <xdr:cNvCxnSpPr/>
      </xdr:nvCxnSpPr>
      <xdr:spPr>
        <a:xfrm flipV="1">
          <a:off x="14375764" y="5606687"/>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F9D3867F-093F-4FF6-B3B2-294BEDF99A95}"/>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651380FB-BA6F-446C-8F4A-6D59D0FCAD5D}"/>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727260BB-8FB4-4249-97E9-3934CD2EB72B}"/>
            </a:ext>
          </a:extLst>
        </xdr:cNvPr>
        <xdr:cNvSpPr txBox="1"/>
      </xdr:nvSpPr>
      <xdr:spPr>
        <a:xfrm>
          <a:off x="14414500" y="53857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4" name="直線コネクタ 423">
          <a:extLst>
            <a:ext uri="{FF2B5EF4-FFF2-40B4-BE49-F238E27FC236}">
              <a16:creationId xmlns:a16="http://schemas.microsoft.com/office/drawing/2014/main" id="{13A01177-9330-4D3E-819C-365DD376D316}"/>
            </a:ext>
          </a:extLst>
        </xdr:cNvPr>
        <xdr:cNvCxnSpPr/>
      </xdr:nvCxnSpPr>
      <xdr:spPr>
        <a:xfrm>
          <a:off x="14287500" y="56066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157315</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407BE3E6-FCEA-4BF0-9BDF-3D9B502B9012}"/>
            </a:ext>
          </a:extLst>
        </xdr:cNvPr>
        <xdr:cNvSpPr txBox="1"/>
      </xdr:nvSpPr>
      <xdr:spPr>
        <a:xfrm>
          <a:off x="14414500" y="63599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26" name="フローチャート: 判断 425">
          <a:extLst>
            <a:ext uri="{FF2B5EF4-FFF2-40B4-BE49-F238E27FC236}">
              <a16:creationId xmlns:a16="http://schemas.microsoft.com/office/drawing/2014/main" id="{B258C459-2BFD-43BA-AA78-DDD9466E2250}"/>
            </a:ext>
          </a:extLst>
        </xdr:cNvPr>
        <xdr:cNvSpPr/>
      </xdr:nvSpPr>
      <xdr:spPr>
        <a:xfrm>
          <a:off x="14325600" y="637775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164193</xdr:rowOff>
    </xdr:from>
    <xdr:to>
      <xdr:col>81</xdr:col>
      <xdr:colOff>101600</xdr:colOff>
      <xdr:row>38</xdr:row>
      <xdr:rowOff>94343</xdr:rowOff>
    </xdr:to>
    <xdr:sp macro="" textlink="">
      <xdr:nvSpPr>
        <xdr:cNvPr id="427" name="フローチャート: 判断 426">
          <a:extLst>
            <a:ext uri="{FF2B5EF4-FFF2-40B4-BE49-F238E27FC236}">
              <a16:creationId xmlns:a16="http://schemas.microsoft.com/office/drawing/2014/main" id="{0E2957C4-DD9F-4690-BDB0-0B62BD2FDA6D}"/>
            </a:ext>
          </a:extLst>
        </xdr:cNvPr>
        <xdr:cNvSpPr/>
      </xdr:nvSpPr>
      <xdr:spPr>
        <a:xfrm>
          <a:off x="13578840" y="63668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428" name="フローチャート: 判断 427">
          <a:extLst>
            <a:ext uri="{FF2B5EF4-FFF2-40B4-BE49-F238E27FC236}">
              <a16:creationId xmlns:a16="http://schemas.microsoft.com/office/drawing/2014/main" id="{FB7C4DF9-9D9B-4AF8-8A5E-6AF8550E15AF}"/>
            </a:ext>
          </a:extLst>
        </xdr:cNvPr>
        <xdr:cNvSpPr/>
      </xdr:nvSpPr>
      <xdr:spPr>
        <a:xfrm>
          <a:off x="12804140" y="63734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125004</xdr:rowOff>
    </xdr:from>
    <xdr:to>
      <xdr:col>72</xdr:col>
      <xdr:colOff>38100</xdr:colOff>
      <xdr:row>38</xdr:row>
      <xdr:rowOff>55155</xdr:rowOff>
    </xdr:to>
    <xdr:sp macro="" textlink="">
      <xdr:nvSpPr>
        <xdr:cNvPr id="429" name="フローチャート: 判断 428">
          <a:extLst>
            <a:ext uri="{FF2B5EF4-FFF2-40B4-BE49-F238E27FC236}">
              <a16:creationId xmlns:a16="http://schemas.microsoft.com/office/drawing/2014/main" id="{668FD7CF-5FF3-4244-84EC-1D766B578825}"/>
            </a:ext>
          </a:extLst>
        </xdr:cNvPr>
        <xdr:cNvSpPr/>
      </xdr:nvSpPr>
      <xdr:spPr>
        <a:xfrm>
          <a:off x="12029440" y="6327684"/>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103777</xdr:rowOff>
    </xdr:from>
    <xdr:to>
      <xdr:col>67</xdr:col>
      <xdr:colOff>101600</xdr:colOff>
      <xdr:row>38</xdr:row>
      <xdr:rowOff>33927</xdr:rowOff>
    </xdr:to>
    <xdr:sp macro="" textlink="">
      <xdr:nvSpPr>
        <xdr:cNvPr id="430" name="フローチャート: 判断 429">
          <a:extLst>
            <a:ext uri="{FF2B5EF4-FFF2-40B4-BE49-F238E27FC236}">
              <a16:creationId xmlns:a16="http://schemas.microsoft.com/office/drawing/2014/main" id="{3A2DD68A-0E48-4951-819B-6965E3DCF907}"/>
            </a:ext>
          </a:extLst>
        </xdr:cNvPr>
        <xdr:cNvSpPr/>
      </xdr:nvSpPr>
      <xdr:spPr>
        <a:xfrm>
          <a:off x="11231880" y="63064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E681D06B-EEDE-4003-AA49-D5C4596E6F3A}"/>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CC284294-B309-44E5-8227-6811BE01B09A}"/>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15FB6F0B-5F80-41FA-B15A-3AB9E8BD844A}"/>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F1A4DB0C-1C86-4ABD-B53B-1F779CD4725A}"/>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E5EC97E-863F-4087-820B-576545AB74BA}"/>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436" name="楕円 435">
          <a:extLst>
            <a:ext uri="{FF2B5EF4-FFF2-40B4-BE49-F238E27FC236}">
              <a16:creationId xmlns:a16="http://schemas.microsoft.com/office/drawing/2014/main" id="{629DD26A-A455-4D0C-9F87-C57209174128}"/>
            </a:ext>
          </a:extLst>
        </xdr:cNvPr>
        <xdr:cNvSpPr/>
      </xdr:nvSpPr>
      <xdr:spPr>
        <a:xfrm>
          <a:off x="14325600" y="623297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53176</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AF0D8B52-F9B3-4305-9222-9FD82D2C7B67}"/>
            </a:ext>
          </a:extLst>
        </xdr:cNvPr>
        <xdr:cNvSpPr txBox="1"/>
      </xdr:nvSpPr>
      <xdr:spPr>
        <a:xfrm>
          <a:off x="14414500" y="6088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164193</xdr:rowOff>
    </xdr:from>
    <xdr:to>
      <xdr:col>81</xdr:col>
      <xdr:colOff>101600</xdr:colOff>
      <xdr:row>37</xdr:row>
      <xdr:rowOff>94343</xdr:rowOff>
    </xdr:to>
    <xdr:sp macro="" textlink="">
      <xdr:nvSpPr>
        <xdr:cNvPr id="438" name="楕円 437">
          <a:extLst>
            <a:ext uri="{FF2B5EF4-FFF2-40B4-BE49-F238E27FC236}">
              <a16:creationId xmlns:a16="http://schemas.microsoft.com/office/drawing/2014/main" id="{30765305-9911-4203-B075-37EB24315EB6}"/>
            </a:ext>
          </a:extLst>
        </xdr:cNvPr>
        <xdr:cNvSpPr/>
      </xdr:nvSpPr>
      <xdr:spPr>
        <a:xfrm>
          <a:off x="13578840" y="61992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43543</xdr:rowOff>
    </xdr:from>
    <xdr:to>
      <xdr:col>85</xdr:col>
      <xdr:colOff>127000</xdr:colOff>
      <xdr:row>37</xdr:row>
      <xdr:rowOff>81099</xdr:rowOff>
    </xdr:to>
    <xdr:cxnSp macro="">
      <xdr:nvCxnSpPr>
        <xdr:cNvPr id="439" name="直線コネクタ 438">
          <a:extLst>
            <a:ext uri="{FF2B5EF4-FFF2-40B4-BE49-F238E27FC236}">
              <a16:creationId xmlns:a16="http://schemas.microsoft.com/office/drawing/2014/main" id="{4E231CD5-F78F-4DA7-86F3-6BF2C6A48C89}"/>
            </a:ext>
          </a:extLst>
        </xdr:cNvPr>
        <xdr:cNvCxnSpPr/>
      </xdr:nvCxnSpPr>
      <xdr:spPr>
        <a:xfrm>
          <a:off x="13629640" y="6246223"/>
          <a:ext cx="74676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40" name="楕円 439">
          <a:extLst>
            <a:ext uri="{FF2B5EF4-FFF2-40B4-BE49-F238E27FC236}">
              <a16:creationId xmlns:a16="http://schemas.microsoft.com/office/drawing/2014/main" id="{C4EC9275-F995-45FD-8F9B-676DF69DCD37}"/>
            </a:ext>
          </a:extLst>
        </xdr:cNvPr>
        <xdr:cNvSpPr/>
      </xdr:nvSpPr>
      <xdr:spPr>
        <a:xfrm>
          <a:off x="12804140" y="6163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7620</xdr:rowOff>
    </xdr:from>
    <xdr:to>
      <xdr:col>81</xdr:col>
      <xdr:colOff>50800</xdr:colOff>
      <xdr:row>37</xdr:row>
      <xdr:rowOff>43543</xdr:rowOff>
    </xdr:to>
    <xdr:cxnSp macro="">
      <xdr:nvCxnSpPr>
        <xdr:cNvPr id="441" name="直線コネクタ 440">
          <a:extLst>
            <a:ext uri="{FF2B5EF4-FFF2-40B4-BE49-F238E27FC236}">
              <a16:creationId xmlns:a16="http://schemas.microsoft.com/office/drawing/2014/main" id="{E42D8F24-92F5-479B-B151-AA989399F13B}"/>
            </a:ext>
          </a:extLst>
        </xdr:cNvPr>
        <xdr:cNvCxnSpPr/>
      </xdr:nvCxnSpPr>
      <xdr:spPr>
        <a:xfrm>
          <a:off x="12854940" y="6210300"/>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90714</xdr:rowOff>
    </xdr:from>
    <xdr:to>
      <xdr:col>72</xdr:col>
      <xdr:colOff>38100</xdr:colOff>
      <xdr:row>37</xdr:row>
      <xdr:rowOff>20864</xdr:rowOff>
    </xdr:to>
    <xdr:sp macro="" textlink="">
      <xdr:nvSpPr>
        <xdr:cNvPr id="442" name="楕円 441">
          <a:extLst>
            <a:ext uri="{FF2B5EF4-FFF2-40B4-BE49-F238E27FC236}">
              <a16:creationId xmlns:a16="http://schemas.microsoft.com/office/drawing/2014/main" id="{40E7E2D5-0849-42CC-851C-C7248B7B53DA}"/>
            </a:ext>
          </a:extLst>
        </xdr:cNvPr>
        <xdr:cNvSpPr/>
      </xdr:nvSpPr>
      <xdr:spPr>
        <a:xfrm>
          <a:off x="12029440" y="61257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141514</xdr:rowOff>
    </xdr:from>
    <xdr:to>
      <xdr:col>76</xdr:col>
      <xdr:colOff>114300</xdr:colOff>
      <xdr:row>37</xdr:row>
      <xdr:rowOff>7620</xdr:rowOff>
    </xdr:to>
    <xdr:cxnSp macro="">
      <xdr:nvCxnSpPr>
        <xdr:cNvPr id="443" name="直線コネクタ 442">
          <a:extLst>
            <a:ext uri="{FF2B5EF4-FFF2-40B4-BE49-F238E27FC236}">
              <a16:creationId xmlns:a16="http://schemas.microsoft.com/office/drawing/2014/main" id="{F0A4C687-5779-44DC-A240-932A7CD02D84}"/>
            </a:ext>
          </a:extLst>
        </xdr:cNvPr>
        <xdr:cNvCxnSpPr/>
      </xdr:nvCxnSpPr>
      <xdr:spPr>
        <a:xfrm>
          <a:off x="12072620" y="6176554"/>
          <a:ext cx="78232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58057</xdr:rowOff>
    </xdr:from>
    <xdr:to>
      <xdr:col>67</xdr:col>
      <xdr:colOff>101600</xdr:colOff>
      <xdr:row>36</xdr:row>
      <xdr:rowOff>159657</xdr:rowOff>
    </xdr:to>
    <xdr:sp macro="" textlink="">
      <xdr:nvSpPr>
        <xdr:cNvPr id="444" name="楕円 443">
          <a:extLst>
            <a:ext uri="{FF2B5EF4-FFF2-40B4-BE49-F238E27FC236}">
              <a16:creationId xmlns:a16="http://schemas.microsoft.com/office/drawing/2014/main" id="{316F1346-5B4D-46E5-9342-6AA944F42DC6}"/>
            </a:ext>
          </a:extLst>
        </xdr:cNvPr>
        <xdr:cNvSpPr/>
      </xdr:nvSpPr>
      <xdr:spPr>
        <a:xfrm>
          <a:off x="11231880" y="60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108857</xdr:rowOff>
    </xdr:from>
    <xdr:to>
      <xdr:col>71</xdr:col>
      <xdr:colOff>177800</xdr:colOff>
      <xdr:row>36</xdr:row>
      <xdr:rowOff>141514</xdr:rowOff>
    </xdr:to>
    <xdr:cxnSp macro="">
      <xdr:nvCxnSpPr>
        <xdr:cNvPr id="445" name="直線コネクタ 444">
          <a:extLst>
            <a:ext uri="{FF2B5EF4-FFF2-40B4-BE49-F238E27FC236}">
              <a16:creationId xmlns:a16="http://schemas.microsoft.com/office/drawing/2014/main" id="{D8B9FC7C-4590-4254-B8DE-5F19E353A5AA}"/>
            </a:ext>
          </a:extLst>
        </xdr:cNvPr>
        <xdr:cNvCxnSpPr/>
      </xdr:nvCxnSpPr>
      <xdr:spPr>
        <a:xfrm>
          <a:off x="11282680" y="6143897"/>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85470</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515BFAF4-DBAA-4CAF-95E7-88B39A623F73}"/>
            </a:ext>
          </a:extLst>
        </xdr:cNvPr>
        <xdr:cNvSpPr txBox="1"/>
      </xdr:nvSpPr>
      <xdr:spPr>
        <a:xfrm>
          <a:off x="13437244" y="6455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92001</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873C154C-3F48-44B9-AAE6-823578EC727C}"/>
            </a:ext>
          </a:extLst>
        </xdr:cNvPr>
        <xdr:cNvSpPr txBox="1"/>
      </xdr:nvSpPr>
      <xdr:spPr>
        <a:xfrm>
          <a:off x="12675244" y="64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46281</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EC648BC4-0C6F-419D-97DC-C13B42D7FF28}"/>
            </a:ext>
          </a:extLst>
        </xdr:cNvPr>
        <xdr:cNvSpPr txBox="1"/>
      </xdr:nvSpPr>
      <xdr:spPr>
        <a:xfrm>
          <a:off x="11900544" y="6416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25054</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814F32B7-01E0-481E-B0AF-DFFA660039D7}"/>
            </a:ext>
          </a:extLst>
        </xdr:cNvPr>
        <xdr:cNvSpPr txBox="1"/>
      </xdr:nvSpPr>
      <xdr:spPr>
        <a:xfrm>
          <a:off x="11102984" y="6395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110870</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032ECE91-C23C-4D65-8E9D-351522011292}"/>
            </a:ext>
          </a:extLst>
        </xdr:cNvPr>
        <xdr:cNvSpPr txBox="1"/>
      </xdr:nvSpPr>
      <xdr:spPr>
        <a:xfrm>
          <a:off x="13437244" y="59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B44154EB-E65D-4538-BC6F-355D4DF9D197}"/>
            </a:ext>
          </a:extLst>
        </xdr:cNvPr>
        <xdr:cNvSpPr txBox="1"/>
      </xdr:nvSpPr>
      <xdr:spPr>
        <a:xfrm>
          <a:off x="126752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37391</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90B34807-2F9E-43C2-9514-8463E2CF6B9D}"/>
            </a:ext>
          </a:extLst>
        </xdr:cNvPr>
        <xdr:cNvSpPr txBox="1"/>
      </xdr:nvSpPr>
      <xdr:spPr>
        <a:xfrm>
          <a:off x="11900544" y="590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4734</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91449195-4C66-41AC-9B02-F5D4A813F9DE}"/>
            </a:ext>
          </a:extLst>
        </xdr:cNvPr>
        <xdr:cNvSpPr txBox="1"/>
      </xdr:nvSpPr>
      <xdr:spPr>
        <a:xfrm>
          <a:off x="11102984" y="587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29968E4C-CC5E-4FA8-893D-22271F70196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174C6C15-5A6F-4AB9-A0ED-647F42CCA96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58F68D88-7E5F-4F47-9147-0A0B88AA8F1D}"/>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48A69DA9-653B-42C1-A8D7-73DCBDC08015}"/>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534CC12E-0B44-4B36-8A29-02280D09F47B}"/>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16CC9B01-5727-4F77-809E-04FD4FD01DE5}"/>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94010FC7-EF4F-4E47-AAC4-C5043A0825D2}"/>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E5D34C68-54E6-4EBD-A84B-287BA76EAEA4}"/>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2B55A62C-C3AF-4958-996C-0573F75DDB53}"/>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C32ADAC3-B0A8-4BC1-959D-E94A7A3A6C91}"/>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D7BE0101-C56B-427A-B21B-B7CA88573299}"/>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09BAC86A-A8B5-4DCC-B7CB-A756AAA038F3}"/>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F0D6E31C-54AB-42A1-9DBE-F9EFFE7BD8F3}"/>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0CFDB1AF-F9D4-4AE3-AA36-A6B1B6A67E5B}"/>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BD426398-434C-4088-AE32-1210EE597B13}"/>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3BD530BB-B30E-451D-9775-9A6E025C8129}"/>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918CCF90-F2E4-4F1A-ABA6-6F2206BC460E}"/>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BC16D909-52AC-461E-B53C-68209527F54B}"/>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AE125CE7-E219-4057-BCBA-D1AC27D025CF}"/>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FB252B6C-98A2-49E0-9256-07C626347576}"/>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79565320-C797-4DEC-BD9C-E9CF8B0BA2AE}"/>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B895C753-3CDC-401F-AAD2-0D42D1D34608}"/>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3D889327-BD97-486B-8FEC-4776BF336162}"/>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41910</xdr:rowOff>
    </xdr:from>
    <xdr:to>
      <xdr:col>116</xdr:col>
      <xdr:colOff>62864</xdr:colOff>
      <xdr:row>41</xdr:row>
      <xdr:rowOff>142240</xdr:rowOff>
    </xdr:to>
    <xdr:cxnSp macro="">
      <xdr:nvCxnSpPr>
        <xdr:cNvPr id="477" name="直線コネクタ 476">
          <a:extLst>
            <a:ext uri="{FF2B5EF4-FFF2-40B4-BE49-F238E27FC236}">
              <a16:creationId xmlns:a16="http://schemas.microsoft.com/office/drawing/2014/main" id="{CC9BE3E3-C631-44A4-962D-92F47C59BFB1}"/>
            </a:ext>
          </a:extLst>
        </xdr:cNvPr>
        <xdr:cNvCxnSpPr/>
      </xdr:nvCxnSpPr>
      <xdr:spPr>
        <a:xfrm flipV="1">
          <a:off x="19509104" y="5741670"/>
          <a:ext cx="0"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7FF70A7B-325F-4033-B73A-A9BBDFC1DE0F}"/>
            </a:ext>
          </a:extLst>
        </xdr:cNvPr>
        <xdr:cNvSpPr txBox="1"/>
      </xdr:nvSpPr>
      <xdr:spPr>
        <a:xfrm>
          <a:off x="19547840" y="701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479" name="直線コネクタ 478">
          <a:extLst>
            <a:ext uri="{FF2B5EF4-FFF2-40B4-BE49-F238E27FC236}">
              <a16:creationId xmlns:a16="http://schemas.microsoft.com/office/drawing/2014/main" id="{266A8F10-A7ED-4CF7-98F2-B147F2F26CC7}"/>
            </a:ext>
          </a:extLst>
        </xdr:cNvPr>
        <xdr:cNvCxnSpPr/>
      </xdr:nvCxnSpPr>
      <xdr:spPr>
        <a:xfrm>
          <a:off x="19443700" y="701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160037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EDA4BE35-EE94-4FFD-8CFA-AF3A82D13B59}"/>
            </a:ext>
          </a:extLst>
        </xdr:cNvPr>
        <xdr:cNvSpPr txBox="1"/>
      </xdr:nvSpPr>
      <xdr:spPr>
        <a:xfrm>
          <a:off x="1954784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41910</xdr:rowOff>
    </xdr:from>
    <xdr:to>
      <xdr:col>116</xdr:col>
      <xdr:colOff>152400</xdr:colOff>
      <xdr:row>34</xdr:row>
      <xdr:rowOff>41910</xdr:rowOff>
    </xdr:to>
    <xdr:cxnSp macro="">
      <xdr:nvCxnSpPr>
        <xdr:cNvPr id="481" name="直線コネクタ 480">
          <a:extLst>
            <a:ext uri="{FF2B5EF4-FFF2-40B4-BE49-F238E27FC236}">
              <a16:creationId xmlns:a16="http://schemas.microsoft.com/office/drawing/2014/main" id="{1C7775D8-E0BE-4D27-BAF8-21230EF28AE8}"/>
            </a:ext>
          </a:extLst>
        </xdr:cNvPr>
        <xdr:cNvCxnSpPr/>
      </xdr:nvCxnSpPr>
      <xdr:spPr>
        <a:xfrm>
          <a:off x="19443700" y="5741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63517</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C03EF28E-6070-44D0-9065-A92985CC030F}"/>
            </a:ext>
          </a:extLst>
        </xdr:cNvPr>
        <xdr:cNvSpPr txBox="1"/>
      </xdr:nvSpPr>
      <xdr:spPr>
        <a:xfrm>
          <a:off x="19547840" y="660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85090</xdr:rowOff>
    </xdr:from>
    <xdr:to>
      <xdr:col>116</xdr:col>
      <xdr:colOff>114300</xdr:colOff>
      <xdr:row>40</xdr:row>
      <xdr:rowOff>15240</xdr:rowOff>
    </xdr:to>
    <xdr:sp macro="" textlink="">
      <xdr:nvSpPr>
        <xdr:cNvPr id="483" name="フローチャート: 判断 482">
          <a:extLst>
            <a:ext uri="{FF2B5EF4-FFF2-40B4-BE49-F238E27FC236}">
              <a16:creationId xmlns:a16="http://schemas.microsoft.com/office/drawing/2014/main" id="{7F0030C4-E342-4A17-B268-A6A5F7538444}"/>
            </a:ext>
          </a:extLst>
        </xdr:cNvPr>
        <xdr:cNvSpPr/>
      </xdr:nvSpPr>
      <xdr:spPr>
        <a:xfrm>
          <a:off x="19458940" y="6623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100330</xdr:rowOff>
    </xdr:from>
    <xdr:to>
      <xdr:col>112</xdr:col>
      <xdr:colOff>38100</xdr:colOff>
      <xdr:row>40</xdr:row>
      <xdr:rowOff>30480</xdr:rowOff>
    </xdr:to>
    <xdr:sp macro="" textlink="">
      <xdr:nvSpPr>
        <xdr:cNvPr id="484" name="フローチャート: 判断 483">
          <a:extLst>
            <a:ext uri="{FF2B5EF4-FFF2-40B4-BE49-F238E27FC236}">
              <a16:creationId xmlns:a16="http://schemas.microsoft.com/office/drawing/2014/main" id="{F0C86D23-3C1A-4FE0-9DBA-7BFDBA02BF8A}"/>
            </a:ext>
          </a:extLst>
        </xdr:cNvPr>
        <xdr:cNvSpPr/>
      </xdr:nvSpPr>
      <xdr:spPr>
        <a:xfrm>
          <a:off x="18735040" y="6638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133350</xdr:rowOff>
    </xdr:from>
    <xdr:to>
      <xdr:col>107</xdr:col>
      <xdr:colOff>101600</xdr:colOff>
      <xdr:row>40</xdr:row>
      <xdr:rowOff>63500</xdr:rowOff>
    </xdr:to>
    <xdr:sp macro="" textlink="">
      <xdr:nvSpPr>
        <xdr:cNvPr id="485" name="フローチャート: 判断 484">
          <a:extLst>
            <a:ext uri="{FF2B5EF4-FFF2-40B4-BE49-F238E27FC236}">
              <a16:creationId xmlns:a16="http://schemas.microsoft.com/office/drawing/2014/main" id="{E1C36224-32E6-4DD8-A7F7-302C3FC0E294}"/>
            </a:ext>
          </a:extLst>
        </xdr:cNvPr>
        <xdr:cNvSpPr/>
      </xdr:nvSpPr>
      <xdr:spPr>
        <a:xfrm>
          <a:off x="17937480" y="6671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111760</xdr:rowOff>
    </xdr:from>
    <xdr:to>
      <xdr:col>102</xdr:col>
      <xdr:colOff>165100</xdr:colOff>
      <xdr:row>40</xdr:row>
      <xdr:rowOff>41910</xdr:rowOff>
    </xdr:to>
    <xdr:sp macro="" textlink="">
      <xdr:nvSpPr>
        <xdr:cNvPr id="486" name="フローチャート: 判断 485">
          <a:extLst>
            <a:ext uri="{FF2B5EF4-FFF2-40B4-BE49-F238E27FC236}">
              <a16:creationId xmlns:a16="http://schemas.microsoft.com/office/drawing/2014/main" id="{4C488D76-5FBE-4038-8369-4D66C242B9A3}"/>
            </a:ext>
          </a:extLst>
        </xdr:cNvPr>
        <xdr:cNvSpPr/>
      </xdr:nvSpPr>
      <xdr:spPr>
        <a:xfrm>
          <a:off x="17162780" y="6649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152400</xdr:rowOff>
    </xdr:from>
    <xdr:to>
      <xdr:col>98</xdr:col>
      <xdr:colOff>38100</xdr:colOff>
      <xdr:row>40</xdr:row>
      <xdr:rowOff>82550</xdr:rowOff>
    </xdr:to>
    <xdr:sp macro="" textlink="">
      <xdr:nvSpPr>
        <xdr:cNvPr id="487" name="フローチャート: 判断 486">
          <a:extLst>
            <a:ext uri="{FF2B5EF4-FFF2-40B4-BE49-F238E27FC236}">
              <a16:creationId xmlns:a16="http://schemas.microsoft.com/office/drawing/2014/main" id="{0FBF8E0C-38B5-4E8C-8DD2-B954B1DFC02C}"/>
            </a:ext>
          </a:extLst>
        </xdr:cNvPr>
        <xdr:cNvSpPr/>
      </xdr:nvSpPr>
      <xdr:spPr>
        <a:xfrm>
          <a:off x="16388080" y="6690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9A37400F-0E96-4A94-BFF0-273A983A62BD}"/>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BDFA11B2-3411-460B-96CB-DA7B0575E16E}"/>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491C8775-FD84-4751-AA1C-45268320FDF4}"/>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4AEB54D-13FE-4AAE-9FC6-96439D871E36}"/>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BCE6B49C-58FF-4930-9CDB-5CFFBA1D7FA5}"/>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114300</xdr:rowOff>
    </xdr:from>
    <xdr:to>
      <xdr:col>116</xdr:col>
      <xdr:colOff>114300</xdr:colOff>
      <xdr:row>39</xdr:row>
      <xdr:rowOff>44450</xdr:rowOff>
    </xdr:to>
    <xdr:sp macro="" textlink="">
      <xdr:nvSpPr>
        <xdr:cNvPr id="493" name="楕円 492">
          <a:extLst>
            <a:ext uri="{FF2B5EF4-FFF2-40B4-BE49-F238E27FC236}">
              <a16:creationId xmlns:a16="http://schemas.microsoft.com/office/drawing/2014/main" id="{B15B61D3-1643-4227-84D3-1437DC47C7B1}"/>
            </a:ext>
          </a:extLst>
        </xdr:cNvPr>
        <xdr:cNvSpPr/>
      </xdr:nvSpPr>
      <xdr:spPr>
        <a:xfrm>
          <a:off x="19458940" y="6484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137177</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AF42B8DC-7BAD-47A5-B23C-9699A950050B}"/>
            </a:ext>
          </a:extLst>
        </xdr:cNvPr>
        <xdr:cNvSpPr txBox="1"/>
      </xdr:nvSpPr>
      <xdr:spPr>
        <a:xfrm>
          <a:off x="19547840" y="633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127000</xdr:rowOff>
    </xdr:from>
    <xdr:to>
      <xdr:col>112</xdr:col>
      <xdr:colOff>38100</xdr:colOff>
      <xdr:row>39</xdr:row>
      <xdr:rowOff>57150</xdr:rowOff>
    </xdr:to>
    <xdr:sp macro="" textlink="">
      <xdr:nvSpPr>
        <xdr:cNvPr id="495" name="楕円 494">
          <a:extLst>
            <a:ext uri="{FF2B5EF4-FFF2-40B4-BE49-F238E27FC236}">
              <a16:creationId xmlns:a16="http://schemas.microsoft.com/office/drawing/2014/main" id="{EE4F4C44-08B5-4C2F-9252-73FC05AA6AB2}"/>
            </a:ext>
          </a:extLst>
        </xdr:cNvPr>
        <xdr:cNvSpPr/>
      </xdr:nvSpPr>
      <xdr:spPr>
        <a:xfrm>
          <a:off x="18735040" y="64973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165100</xdr:rowOff>
    </xdr:from>
    <xdr:to>
      <xdr:col>116</xdr:col>
      <xdr:colOff>63500</xdr:colOff>
      <xdr:row>39</xdr:row>
      <xdr:rowOff>6350</xdr:rowOff>
    </xdr:to>
    <xdr:cxnSp macro="">
      <xdr:nvCxnSpPr>
        <xdr:cNvPr id="496" name="直線コネクタ 495">
          <a:extLst>
            <a:ext uri="{FF2B5EF4-FFF2-40B4-BE49-F238E27FC236}">
              <a16:creationId xmlns:a16="http://schemas.microsoft.com/office/drawing/2014/main" id="{BA7CD12F-22B8-4E4F-83BF-7CD14EF0DFC6}"/>
            </a:ext>
          </a:extLst>
        </xdr:cNvPr>
        <xdr:cNvCxnSpPr/>
      </xdr:nvCxnSpPr>
      <xdr:spPr>
        <a:xfrm flipV="1">
          <a:off x="18778220" y="6535420"/>
          <a:ext cx="73152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138430</xdr:rowOff>
    </xdr:from>
    <xdr:to>
      <xdr:col>107</xdr:col>
      <xdr:colOff>101600</xdr:colOff>
      <xdr:row>39</xdr:row>
      <xdr:rowOff>68580</xdr:rowOff>
    </xdr:to>
    <xdr:sp macro="" textlink="">
      <xdr:nvSpPr>
        <xdr:cNvPr id="497" name="楕円 496">
          <a:extLst>
            <a:ext uri="{FF2B5EF4-FFF2-40B4-BE49-F238E27FC236}">
              <a16:creationId xmlns:a16="http://schemas.microsoft.com/office/drawing/2014/main" id="{0F662A81-DD52-4B4A-8E29-1EA2C09FBDBD}"/>
            </a:ext>
          </a:extLst>
        </xdr:cNvPr>
        <xdr:cNvSpPr/>
      </xdr:nvSpPr>
      <xdr:spPr>
        <a:xfrm>
          <a:off x="17937480" y="6508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6350</xdr:rowOff>
    </xdr:from>
    <xdr:to>
      <xdr:col>111</xdr:col>
      <xdr:colOff>177800</xdr:colOff>
      <xdr:row>39</xdr:row>
      <xdr:rowOff>17780</xdr:rowOff>
    </xdr:to>
    <xdr:cxnSp macro="">
      <xdr:nvCxnSpPr>
        <xdr:cNvPr id="498" name="直線コネクタ 497">
          <a:extLst>
            <a:ext uri="{FF2B5EF4-FFF2-40B4-BE49-F238E27FC236}">
              <a16:creationId xmlns:a16="http://schemas.microsoft.com/office/drawing/2014/main" id="{259EA91A-6F5B-4B81-A05F-4BDFE3543A3B}"/>
            </a:ext>
          </a:extLst>
        </xdr:cNvPr>
        <xdr:cNvCxnSpPr/>
      </xdr:nvCxnSpPr>
      <xdr:spPr>
        <a:xfrm flipV="1">
          <a:off x="17988280" y="6544310"/>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152400</xdr:rowOff>
    </xdr:from>
    <xdr:to>
      <xdr:col>102</xdr:col>
      <xdr:colOff>165100</xdr:colOff>
      <xdr:row>39</xdr:row>
      <xdr:rowOff>82550</xdr:rowOff>
    </xdr:to>
    <xdr:sp macro="" textlink="">
      <xdr:nvSpPr>
        <xdr:cNvPr id="499" name="楕円 498">
          <a:extLst>
            <a:ext uri="{FF2B5EF4-FFF2-40B4-BE49-F238E27FC236}">
              <a16:creationId xmlns:a16="http://schemas.microsoft.com/office/drawing/2014/main" id="{4E10FCE8-A43B-4115-ACA6-D158CF691725}"/>
            </a:ext>
          </a:extLst>
        </xdr:cNvPr>
        <xdr:cNvSpPr/>
      </xdr:nvSpPr>
      <xdr:spPr>
        <a:xfrm>
          <a:off x="17162780" y="6522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17780</xdr:rowOff>
    </xdr:from>
    <xdr:to>
      <xdr:col>107</xdr:col>
      <xdr:colOff>50800</xdr:colOff>
      <xdr:row>39</xdr:row>
      <xdr:rowOff>31750</xdr:rowOff>
    </xdr:to>
    <xdr:cxnSp macro="">
      <xdr:nvCxnSpPr>
        <xdr:cNvPr id="500" name="直線コネクタ 499">
          <a:extLst>
            <a:ext uri="{FF2B5EF4-FFF2-40B4-BE49-F238E27FC236}">
              <a16:creationId xmlns:a16="http://schemas.microsoft.com/office/drawing/2014/main" id="{9113424C-9AD5-4037-840E-C86CA6442978}"/>
            </a:ext>
          </a:extLst>
        </xdr:cNvPr>
        <xdr:cNvCxnSpPr/>
      </xdr:nvCxnSpPr>
      <xdr:spPr>
        <a:xfrm flipV="1">
          <a:off x="17213580" y="6555740"/>
          <a:ext cx="7747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163830</xdr:rowOff>
    </xdr:from>
    <xdr:to>
      <xdr:col>98</xdr:col>
      <xdr:colOff>38100</xdr:colOff>
      <xdr:row>39</xdr:row>
      <xdr:rowOff>93980</xdr:rowOff>
    </xdr:to>
    <xdr:sp macro="" textlink="">
      <xdr:nvSpPr>
        <xdr:cNvPr id="501" name="楕円 500">
          <a:extLst>
            <a:ext uri="{FF2B5EF4-FFF2-40B4-BE49-F238E27FC236}">
              <a16:creationId xmlns:a16="http://schemas.microsoft.com/office/drawing/2014/main" id="{9DC02891-69D3-4D29-AE87-70AF62138E75}"/>
            </a:ext>
          </a:extLst>
        </xdr:cNvPr>
        <xdr:cNvSpPr/>
      </xdr:nvSpPr>
      <xdr:spPr>
        <a:xfrm>
          <a:off x="16388080" y="6534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31750</xdr:rowOff>
    </xdr:from>
    <xdr:to>
      <xdr:col>102</xdr:col>
      <xdr:colOff>114300</xdr:colOff>
      <xdr:row>39</xdr:row>
      <xdr:rowOff>43180</xdr:rowOff>
    </xdr:to>
    <xdr:cxnSp macro="">
      <xdr:nvCxnSpPr>
        <xdr:cNvPr id="502" name="直線コネクタ 501">
          <a:extLst>
            <a:ext uri="{FF2B5EF4-FFF2-40B4-BE49-F238E27FC236}">
              <a16:creationId xmlns:a16="http://schemas.microsoft.com/office/drawing/2014/main" id="{8619C63D-EAD1-4BDE-8AD0-A0BBF929328F}"/>
            </a:ext>
          </a:extLst>
        </xdr:cNvPr>
        <xdr:cNvCxnSpPr/>
      </xdr:nvCxnSpPr>
      <xdr:spPr>
        <a:xfrm flipV="1">
          <a:off x="16431260" y="6569710"/>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21607</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D5FA2A73-F6BB-4267-9CF7-C802E8DB4318}"/>
            </a:ext>
          </a:extLst>
        </xdr:cNvPr>
        <xdr:cNvSpPr txBox="1"/>
      </xdr:nvSpPr>
      <xdr:spPr>
        <a:xfrm>
          <a:off x="18561127"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54627</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6F49A66D-A4B9-41AC-9C9D-9E39556144FC}"/>
            </a:ext>
          </a:extLst>
        </xdr:cNvPr>
        <xdr:cNvSpPr txBox="1"/>
      </xdr:nvSpPr>
      <xdr:spPr>
        <a:xfrm>
          <a:off x="1777626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33037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AD051A77-99E1-4502-AC23-BCC84328BDF9}"/>
            </a:ext>
          </a:extLst>
        </xdr:cNvPr>
        <xdr:cNvSpPr txBox="1"/>
      </xdr:nvSpPr>
      <xdr:spPr>
        <a:xfrm>
          <a:off x="1700156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73677</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E800240B-D8CC-425F-AD9E-AB344AA7060F}"/>
            </a:ext>
          </a:extLst>
        </xdr:cNvPr>
        <xdr:cNvSpPr txBox="1"/>
      </xdr:nvSpPr>
      <xdr:spPr>
        <a:xfrm>
          <a:off x="16226867" y="677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73677</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71E8AED5-9199-4125-90DE-7F14DA34CC45}"/>
            </a:ext>
          </a:extLst>
        </xdr:cNvPr>
        <xdr:cNvSpPr txBox="1"/>
      </xdr:nvSpPr>
      <xdr:spPr>
        <a:xfrm>
          <a:off x="18561127" y="627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85107</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E0982624-4475-42D2-85C7-0190BB9D3036}"/>
            </a:ext>
          </a:extLst>
        </xdr:cNvPr>
        <xdr:cNvSpPr txBox="1"/>
      </xdr:nvSpPr>
      <xdr:spPr>
        <a:xfrm>
          <a:off x="17776267" y="628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99077</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AB966AA7-128A-4290-B434-E71C551D00F7}"/>
            </a:ext>
          </a:extLst>
        </xdr:cNvPr>
        <xdr:cNvSpPr txBox="1"/>
      </xdr:nvSpPr>
      <xdr:spPr>
        <a:xfrm>
          <a:off x="17001567" y="630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110507</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11EBAA34-A333-403D-B17B-1C8D0CE8EA86}"/>
            </a:ext>
          </a:extLst>
        </xdr:cNvPr>
        <xdr:cNvSpPr txBox="1"/>
      </xdr:nvSpPr>
      <xdr:spPr>
        <a:xfrm>
          <a:off x="16226867" y="631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270E188D-4BC5-49BD-B6A0-D96573DB44C3}"/>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E93FEBDB-07AF-4196-8F56-271C04F89E77}"/>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E068E79A-250A-4F47-94D7-D40BF18D5AFB}"/>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2BBA41B6-ECF9-43D9-98A3-536A195A2777}"/>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E68ACCFB-CF03-443F-A2E5-E9C2F2B741E2}"/>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34A1F6A9-4511-4970-9AC2-624C9F51C917}"/>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4F894D1B-E393-4B97-990C-01CD67A32CCC}"/>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4D943FA6-8A6B-480D-85D3-31E2CBB695E3}"/>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522D1B2A-CAA1-4417-99E7-66849950B296}"/>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5AB4C580-C0F4-43AB-8278-1A62A0CB3669}"/>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26D81C67-9A4F-4818-A558-851CF47B0287}"/>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44023D08-F496-4D46-A8AD-30C99060F023}"/>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12EB9F8C-7068-4498-AB67-28F22261C185}"/>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7FEE8486-5F04-4884-B37E-A6D079B8C585}"/>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91CA9B72-C125-46AD-99C3-000B796BBA9B}"/>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20AF2DFA-5EF3-40A6-B833-E8EAA056C81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34B71E13-F139-4B67-BFB7-75B867F47C35}"/>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8CDD3A3E-D3AA-43AA-A761-7ACCBD6A638D}"/>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36BCBE93-B0F9-4709-ACA9-5D45BAFAAAF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D3B7EE9E-49B9-4019-A86E-E35E808A3AD2}"/>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882BFD4F-7C57-4430-87B7-8139A48020E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FD87EA3F-F6FA-4878-AB2D-7A5AF4E8DA65}"/>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05EA50C6-D105-4FDB-95AA-C4D6D59BF98A}"/>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F78756C6-F3F6-40D8-A45C-0E540F564AE7}"/>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30480</xdr:rowOff>
    </xdr:from>
    <xdr:to>
      <xdr:col>85</xdr:col>
      <xdr:colOff>126364</xdr:colOff>
      <xdr:row>64</xdr:row>
      <xdr:rowOff>59055</xdr:rowOff>
    </xdr:to>
    <xdr:cxnSp macro="">
      <xdr:nvCxnSpPr>
        <xdr:cNvPr id="535" name="直線コネクタ 534">
          <a:extLst>
            <a:ext uri="{FF2B5EF4-FFF2-40B4-BE49-F238E27FC236}">
              <a16:creationId xmlns:a16="http://schemas.microsoft.com/office/drawing/2014/main" id="{807687E5-A627-449E-B324-3FDD6CD743D0}"/>
            </a:ext>
          </a:extLst>
        </xdr:cNvPr>
        <xdr:cNvCxnSpPr/>
      </xdr:nvCxnSpPr>
      <xdr:spPr>
        <a:xfrm flipV="1">
          <a:off x="14375764" y="925068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62882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34420AEF-C335-449A-8F07-EF2CC8C6E280}"/>
            </a:ext>
          </a:extLst>
        </xdr:cNvPr>
        <xdr:cNvSpPr txBox="1"/>
      </xdr:nvSpPr>
      <xdr:spPr>
        <a:xfrm>
          <a:off x="14414500" y="1079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59055</xdr:rowOff>
    </xdr:from>
    <xdr:to>
      <xdr:col>86</xdr:col>
      <xdr:colOff>25400</xdr:colOff>
      <xdr:row>64</xdr:row>
      <xdr:rowOff>59055</xdr:rowOff>
    </xdr:to>
    <xdr:cxnSp macro="">
      <xdr:nvCxnSpPr>
        <xdr:cNvPr id="537" name="直線コネクタ 536">
          <a:extLst>
            <a:ext uri="{FF2B5EF4-FFF2-40B4-BE49-F238E27FC236}">
              <a16:creationId xmlns:a16="http://schemas.microsoft.com/office/drawing/2014/main" id="{E1CF1CEC-7B79-4A3A-8D1F-CABD95D5AD6E}"/>
            </a:ext>
          </a:extLst>
        </xdr:cNvPr>
        <xdr:cNvCxnSpPr/>
      </xdr:nvCxnSpPr>
      <xdr:spPr>
        <a:xfrm>
          <a:off x="14287500" y="107880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148607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50471922-C3D9-4977-8A84-9D6722B2DFE8}"/>
            </a:ext>
          </a:extLst>
        </xdr:cNvPr>
        <xdr:cNvSpPr txBox="1"/>
      </xdr:nvSpPr>
      <xdr:spPr>
        <a:xfrm>
          <a:off x="14414500" y="903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30480</xdr:rowOff>
    </xdr:from>
    <xdr:to>
      <xdr:col>86</xdr:col>
      <xdr:colOff>25400</xdr:colOff>
      <xdr:row>55</xdr:row>
      <xdr:rowOff>30480</xdr:rowOff>
    </xdr:to>
    <xdr:cxnSp macro="">
      <xdr:nvCxnSpPr>
        <xdr:cNvPr id="539" name="直線コネクタ 538">
          <a:extLst>
            <a:ext uri="{FF2B5EF4-FFF2-40B4-BE49-F238E27FC236}">
              <a16:creationId xmlns:a16="http://schemas.microsoft.com/office/drawing/2014/main" id="{6E8B6CCC-F7AC-4BE5-A0BA-451541D4AA63}"/>
            </a:ext>
          </a:extLst>
        </xdr:cNvPr>
        <xdr:cNvCxnSpPr/>
      </xdr:nvCxnSpPr>
      <xdr:spPr>
        <a:xfrm>
          <a:off x="14287500" y="9250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135272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6681B66E-97FC-4C01-819C-273DED4F39AF}"/>
            </a:ext>
          </a:extLst>
        </xdr:cNvPr>
        <xdr:cNvSpPr txBox="1"/>
      </xdr:nvSpPr>
      <xdr:spPr>
        <a:xfrm>
          <a:off x="14414500" y="10026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541" name="フローチャート: 判断 540">
          <a:extLst>
            <a:ext uri="{FF2B5EF4-FFF2-40B4-BE49-F238E27FC236}">
              <a16:creationId xmlns:a16="http://schemas.microsoft.com/office/drawing/2014/main" id="{8D377DD4-D4EE-403E-B1AB-3B6D7EC486DC}"/>
            </a:ext>
          </a:extLst>
        </xdr:cNvPr>
        <xdr:cNvSpPr/>
      </xdr:nvSpPr>
      <xdr:spPr>
        <a:xfrm>
          <a:off x="14325600" y="1004760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542" name="フローチャート: 判断 541">
          <a:extLst>
            <a:ext uri="{FF2B5EF4-FFF2-40B4-BE49-F238E27FC236}">
              <a16:creationId xmlns:a16="http://schemas.microsoft.com/office/drawing/2014/main" id="{E3DC1160-739F-4164-921A-69613BDAFA7F}"/>
            </a:ext>
          </a:extLst>
        </xdr:cNvPr>
        <xdr:cNvSpPr/>
      </xdr:nvSpPr>
      <xdr:spPr>
        <a:xfrm>
          <a:off x="13578840" y="10041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543" name="フローチャート: 判断 542">
          <a:extLst>
            <a:ext uri="{FF2B5EF4-FFF2-40B4-BE49-F238E27FC236}">
              <a16:creationId xmlns:a16="http://schemas.microsoft.com/office/drawing/2014/main" id="{3872E775-616A-41E0-95D2-DDF3B22FB11A}"/>
            </a:ext>
          </a:extLst>
        </xdr:cNvPr>
        <xdr:cNvSpPr/>
      </xdr:nvSpPr>
      <xdr:spPr>
        <a:xfrm>
          <a:off x="12804140" y="1003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168275</xdr:rowOff>
    </xdr:from>
    <xdr:to>
      <xdr:col>72</xdr:col>
      <xdr:colOff>38100</xdr:colOff>
      <xdr:row>60</xdr:row>
      <xdr:rowOff>98425</xdr:rowOff>
    </xdr:to>
    <xdr:sp macro="" textlink="">
      <xdr:nvSpPr>
        <xdr:cNvPr id="544" name="フローチャート: 判断 543">
          <a:extLst>
            <a:ext uri="{FF2B5EF4-FFF2-40B4-BE49-F238E27FC236}">
              <a16:creationId xmlns:a16="http://schemas.microsoft.com/office/drawing/2014/main" id="{F214FEB5-0297-4A9B-840D-1E1F7A6DD3A9}"/>
            </a:ext>
          </a:extLst>
        </xdr:cNvPr>
        <xdr:cNvSpPr/>
      </xdr:nvSpPr>
      <xdr:spPr>
        <a:xfrm>
          <a:off x="12029440" y="100590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141605</xdr:rowOff>
    </xdr:from>
    <xdr:to>
      <xdr:col>67</xdr:col>
      <xdr:colOff>101600</xdr:colOff>
      <xdr:row>60</xdr:row>
      <xdr:rowOff>71755</xdr:rowOff>
    </xdr:to>
    <xdr:sp macro="" textlink="">
      <xdr:nvSpPr>
        <xdr:cNvPr id="545" name="フローチャート: 判断 544">
          <a:extLst>
            <a:ext uri="{FF2B5EF4-FFF2-40B4-BE49-F238E27FC236}">
              <a16:creationId xmlns:a16="http://schemas.microsoft.com/office/drawing/2014/main" id="{DA46F07B-1C46-4032-9904-887D88B8D602}"/>
            </a:ext>
          </a:extLst>
        </xdr:cNvPr>
        <xdr:cNvSpPr/>
      </xdr:nvSpPr>
      <xdr:spPr>
        <a:xfrm>
          <a:off x="11231880" y="10032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514C3543-325A-4604-89C0-3010A8D04843}"/>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341064AF-3C05-451B-A0A3-F3D9AEDD4A05}"/>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50D2FF6F-7463-4733-9073-4E5E5E27AF1B}"/>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B05C3D61-2D9C-4A61-86EE-D461C2DD2098}"/>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DC11E4D4-DE69-48F7-825E-ABCC2D6A64EB}"/>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99695</xdr:rowOff>
    </xdr:from>
    <xdr:to>
      <xdr:col>85</xdr:col>
      <xdr:colOff>177800</xdr:colOff>
      <xdr:row>60</xdr:row>
      <xdr:rowOff>29845</xdr:rowOff>
    </xdr:to>
    <xdr:sp macro="" textlink="">
      <xdr:nvSpPr>
        <xdr:cNvPr id="551" name="楕円 550">
          <a:extLst>
            <a:ext uri="{FF2B5EF4-FFF2-40B4-BE49-F238E27FC236}">
              <a16:creationId xmlns:a16="http://schemas.microsoft.com/office/drawing/2014/main" id="{F46913F6-E68B-4B3E-A47B-4289086C92DC}"/>
            </a:ext>
          </a:extLst>
        </xdr:cNvPr>
        <xdr:cNvSpPr/>
      </xdr:nvSpPr>
      <xdr:spPr>
        <a:xfrm>
          <a:off x="14325600" y="999045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122572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1A5DB5AD-D34D-46E2-A194-7EF00380C56B}"/>
            </a:ext>
          </a:extLst>
        </xdr:cNvPr>
        <xdr:cNvSpPr txBox="1"/>
      </xdr:nvSpPr>
      <xdr:spPr>
        <a:xfrm>
          <a:off x="14414500"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84455</xdr:rowOff>
    </xdr:from>
    <xdr:to>
      <xdr:col>81</xdr:col>
      <xdr:colOff>101600</xdr:colOff>
      <xdr:row>60</xdr:row>
      <xdr:rowOff>14605</xdr:rowOff>
    </xdr:to>
    <xdr:sp macro="" textlink="">
      <xdr:nvSpPr>
        <xdr:cNvPr id="553" name="楕円 552">
          <a:extLst>
            <a:ext uri="{FF2B5EF4-FFF2-40B4-BE49-F238E27FC236}">
              <a16:creationId xmlns:a16="http://schemas.microsoft.com/office/drawing/2014/main" id="{43B54501-0C36-4B35-BC04-F650B4778D28}"/>
            </a:ext>
          </a:extLst>
        </xdr:cNvPr>
        <xdr:cNvSpPr/>
      </xdr:nvSpPr>
      <xdr:spPr>
        <a:xfrm>
          <a:off x="13578840" y="9975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135255</xdr:rowOff>
    </xdr:from>
    <xdr:to>
      <xdr:col>85</xdr:col>
      <xdr:colOff>127000</xdr:colOff>
      <xdr:row>59</xdr:row>
      <xdr:rowOff>150495</xdr:rowOff>
    </xdr:to>
    <xdr:cxnSp macro="">
      <xdr:nvCxnSpPr>
        <xdr:cNvPr id="554" name="直線コネクタ 553">
          <a:extLst>
            <a:ext uri="{FF2B5EF4-FFF2-40B4-BE49-F238E27FC236}">
              <a16:creationId xmlns:a16="http://schemas.microsoft.com/office/drawing/2014/main" id="{5D9BA966-F9F7-4923-8023-E49029702D8A}"/>
            </a:ext>
          </a:extLst>
        </xdr:cNvPr>
        <xdr:cNvCxnSpPr/>
      </xdr:nvCxnSpPr>
      <xdr:spPr>
        <a:xfrm>
          <a:off x="13629640" y="10026015"/>
          <a:ext cx="74676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74930</xdr:rowOff>
    </xdr:from>
    <xdr:to>
      <xdr:col>76</xdr:col>
      <xdr:colOff>165100</xdr:colOff>
      <xdr:row>60</xdr:row>
      <xdr:rowOff>5080</xdr:rowOff>
    </xdr:to>
    <xdr:sp macro="" textlink="">
      <xdr:nvSpPr>
        <xdr:cNvPr id="555" name="楕円 554">
          <a:extLst>
            <a:ext uri="{FF2B5EF4-FFF2-40B4-BE49-F238E27FC236}">
              <a16:creationId xmlns:a16="http://schemas.microsoft.com/office/drawing/2014/main" id="{1595BC75-B807-4466-B1B4-4EA3993681DF}"/>
            </a:ext>
          </a:extLst>
        </xdr:cNvPr>
        <xdr:cNvSpPr/>
      </xdr:nvSpPr>
      <xdr:spPr>
        <a:xfrm>
          <a:off x="12804140" y="9965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125730</xdr:rowOff>
    </xdr:from>
    <xdr:to>
      <xdr:col>81</xdr:col>
      <xdr:colOff>50800</xdr:colOff>
      <xdr:row>59</xdr:row>
      <xdr:rowOff>135255</xdr:rowOff>
    </xdr:to>
    <xdr:cxnSp macro="">
      <xdr:nvCxnSpPr>
        <xdr:cNvPr id="556" name="直線コネクタ 555">
          <a:extLst>
            <a:ext uri="{FF2B5EF4-FFF2-40B4-BE49-F238E27FC236}">
              <a16:creationId xmlns:a16="http://schemas.microsoft.com/office/drawing/2014/main" id="{81959CD1-A7B0-403A-89A0-78D116AC793A}"/>
            </a:ext>
          </a:extLst>
        </xdr:cNvPr>
        <xdr:cNvCxnSpPr/>
      </xdr:nvCxnSpPr>
      <xdr:spPr>
        <a:xfrm>
          <a:off x="12854940" y="10016490"/>
          <a:ext cx="7747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33020</xdr:rowOff>
    </xdr:from>
    <xdr:to>
      <xdr:col>72</xdr:col>
      <xdr:colOff>38100</xdr:colOff>
      <xdr:row>59</xdr:row>
      <xdr:rowOff>134620</xdr:rowOff>
    </xdr:to>
    <xdr:sp macro="" textlink="">
      <xdr:nvSpPr>
        <xdr:cNvPr id="557" name="楕円 556">
          <a:extLst>
            <a:ext uri="{FF2B5EF4-FFF2-40B4-BE49-F238E27FC236}">
              <a16:creationId xmlns:a16="http://schemas.microsoft.com/office/drawing/2014/main" id="{3404F5D9-D6F8-4EF3-B547-D6330D8FDE92}"/>
            </a:ext>
          </a:extLst>
        </xdr:cNvPr>
        <xdr:cNvSpPr/>
      </xdr:nvSpPr>
      <xdr:spPr>
        <a:xfrm>
          <a:off x="12029440" y="99237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83820</xdr:rowOff>
    </xdr:from>
    <xdr:to>
      <xdr:col>76</xdr:col>
      <xdr:colOff>114300</xdr:colOff>
      <xdr:row>59</xdr:row>
      <xdr:rowOff>125730</xdr:rowOff>
    </xdr:to>
    <xdr:cxnSp macro="">
      <xdr:nvCxnSpPr>
        <xdr:cNvPr id="558" name="直線コネクタ 557">
          <a:extLst>
            <a:ext uri="{FF2B5EF4-FFF2-40B4-BE49-F238E27FC236}">
              <a16:creationId xmlns:a16="http://schemas.microsoft.com/office/drawing/2014/main" id="{D35156D8-0B35-42B6-A553-6D6EFBEAC5D1}"/>
            </a:ext>
          </a:extLst>
        </xdr:cNvPr>
        <xdr:cNvCxnSpPr/>
      </xdr:nvCxnSpPr>
      <xdr:spPr>
        <a:xfrm>
          <a:off x="12072620" y="9974580"/>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8255</xdr:rowOff>
    </xdr:from>
    <xdr:to>
      <xdr:col>67</xdr:col>
      <xdr:colOff>101600</xdr:colOff>
      <xdr:row>59</xdr:row>
      <xdr:rowOff>109855</xdr:rowOff>
    </xdr:to>
    <xdr:sp macro="" textlink="">
      <xdr:nvSpPr>
        <xdr:cNvPr id="559" name="楕円 558">
          <a:extLst>
            <a:ext uri="{FF2B5EF4-FFF2-40B4-BE49-F238E27FC236}">
              <a16:creationId xmlns:a16="http://schemas.microsoft.com/office/drawing/2014/main" id="{05A4A5F1-DBB2-48AA-9B08-837D3455EA7C}"/>
            </a:ext>
          </a:extLst>
        </xdr:cNvPr>
        <xdr:cNvSpPr/>
      </xdr:nvSpPr>
      <xdr:spPr>
        <a:xfrm>
          <a:off x="1123188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59055</xdr:rowOff>
    </xdr:from>
    <xdr:to>
      <xdr:col>71</xdr:col>
      <xdr:colOff>177800</xdr:colOff>
      <xdr:row>59</xdr:row>
      <xdr:rowOff>83820</xdr:rowOff>
    </xdr:to>
    <xdr:cxnSp macro="">
      <xdr:nvCxnSpPr>
        <xdr:cNvPr id="560" name="直線コネクタ 559">
          <a:extLst>
            <a:ext uri="{FF2B5EF4-FFF2-40B4-BE49-F238E27FC236}">
              <a16:creationId xmlns:a16="http://schemas.microsoft.com/office/drawing/2014/main" id="{511B1020-E1E2-4FA6-91B3-E3E17F50B288}"/>
            </a:ext>
          </a:extLst>
        </xdr:cNvPr>
        <xdr:cNvCxnSpPr/>
      </xdr:nvCxnSpPr>
      <xdr:spPr>
        <a:xfrm>
          <a:off x="11282680" y="9949815"/>
          <a:ext cx="78994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72407</xdr:rowOff>
    </xdr:from>
    <xdr:ext cx="405111" cy="259045"/>
    <xdr:sp macro="" textlink="">
      <xdr:nvSpPr>
        <xdr:cNvPr id="561" name="n_1aveValue【学校施設】&#10;有形固定資産減価償却率">
          <a:extLst>
            <a:ext uri="{FF2B5EF4-FFF2-40B4-BE49-F238E27FC236}">
              <a16:creationId xmlns:a16="http://schemas.microsoft.com/office/drawing/2014/main" id="{A1699DB7-7447-4953-A9B2-714CED5FCE8C}"/>
            </a:ext>
          </a:extLst>
        </xdr:cNvPr>
        <xdr:cNvSpPr txBox="1"/>
      </xdr:nvSpPr>
      <xdr:spPr>
        <a:xfrm>
          <a:off x="134372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562" name="n_2aveValue【学校施設】&#10;有形固定資産減価償却率">
          <a:extLst>
            <a:ext uri="{FF2B5EF4-FFF2-40B4-BE49-F238E27FC236}">
              <a16:creationId xmlns:a16="http://schemas.microsoft.com/office/drawing/2014/main" id="{763CBC7B-B9C0-4A1F-B09B-D1933FC51382}"/>
            </a:ext>
          </a:extLst>
        </xdr:cNvPr>
        <xdr:cNvSpPr txBox="1"/>
      </xdr:nvSpPr>
      <xdr:spPr>
        <a:xfrm>
          <a:off x="126752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89552</xdr:rowOff>
    </xdr:from>
    <xdr:ext cx="405111" cy="259045"/>
    <xdr:sp macro="" textlink="">
      <xdr:nvSpPr>
        <xdr:cNvPr id="563" name="n_3aveValue【学校施設】&#10;有形固定資産減価償却率">
          <a:extLst>
            <a:ext uri="{FF2B5EF4-FFF2-40B4-BE49-F238E27FC236}">
              <a16:creationId xmlns:a16="http://schemas.microsoft.com/office/drawing/2014/main" id="{97F41783-C412-4906-B0F6-7C1C51B145E9}"/>
            </a:ext>
          </a:extLst>
        </xdr:cNvPr>
        <xdr:cNvSpPr txBox="1"/>
      </xdr:nvSpPr>
      <xdr:spPr>
        <a:xfrm>
          <a:off x="11900544" y="1014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62882</xdr:rowOff>
    </xdr:from>
    <xdr:ext cx="405111" cy="259045"/>
    <xdr:sp macro="" textlink="">
      <xdr:nvSpPr>
        <xdr:cNvPr id="564" name="n_4aveValue【学校施設】&#10;有形固定資産減価償却率">
          <a:extLst>
            <a:ext uri="{FF2B5EF4-FFF2-40B4-BE49-F238E27FC236}">
              <a16:creationId xmlns:a16="http://schemas.microsoft.com/office/drawing/2014/main" id="{6BC0635F-3DDE-45FD-B27E-19167377DCC6}"/>
            </a:ext>
          </a:extLst>
        </xdr:cNvPr>
        <xdr:cNvSpPr txBox="1"/>
      </xdr:nvSpPr>
      <xdr:spPr>
        <a:xfrm>
          <a:off x="11102984" y="1012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31132</xdr:rowOff>
    </xdr:from>
    <xdr:ext cx="405111" cy="259045"/>
    <xdr:sp macro="" textlink="">
      <xdr:nvSpPr>
        <xdr:cNvPr id="565" name="n_1mainValue【学校施設】&#10;有形固定資産減価償却率">
          <a:extLst>
            <a:ext uri="{FF2B5EF4-FFF2-40B4-BE49-F238E27FC236}">
              <a16:creationId xmlns:a16="http://schemas.microsoft.com/office/drawing/2014/main" id="{A8732A4E-A84E-4559-81A8-B2248115F9F6}"/>
            </a:ext>
          </a:extLst>
        </xdr:cNvPr>
        <xdr:cNvSpPr txBox="1"/>
      </xdr:nvSpPr>
      <xdr:spPr>
        <a:xfrm>
          <a:off x="13437244" y="975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21607</xdr:rowOff>
    </xdr:from>
    <xdr:ext cx="405111" cy="259045"/>
    <xdr:sp macro="" textlink="">
      <xdr:nvSpPr>
        <xdr:cNvPr id="566" name="n_2mainValue【学校施設】&#10;有形固定資産減価償却率">
          <a:extLst>
            <a:ext uri="{FF2B5EF4-FFF2-40B4-BE49-F238E27FC236}">
              <a16:creationId xmlns:a16="http://schemas.microsoft.com/office/drawing/2014/main" id="{82F80DD1-A08C-486B-A066-821234B1291B}"/>
            </a:ext>
          </a:extLst>
        </xdr:cNvPr>
        <xdr:cNvSpPr txBox="1"/>
      </xdr:nvSpPr>
      <xdr:spPr>
        <a:xfrm>
          <a:off x="126752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151147</xdr:rowOff>
    </xdr:from>
    <xdr:ext cx="405111" cy="259045"/>
    <xdr:sp macro="" textlink="">
      <xdr:nvSpPr>
        <xdr:cNvPr id="567" name="n_3mainValue【学校施設】&#10;有形固定資産減価償却率">
          <a:extLst>
            <a:ext uri="{FF2B5EF4-FFF2-40B4-BE49-F238E27FC236}">
              <a16:creationId xmlns:a16="http://schemas.microsoft.com/office/drawing/2014/main" id="{2DD51620-88C5-427C-B021-121BDB5F06B6}"/>
            </a:ext>
          </a:extLst>
        </xdr:cNvPr>
        <xdr:cNvSpPr txBox="1"/>
      </xdr:nvSpPr>
      <xdr:spPr>
        <a:xfrm>
          <a:off x="119005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126382</xdr:rowOff>
    </xdr:from>
    <xdr:ext cx="405111" cy="259045"/>
    <xdr:sp macro="" textlink="">
      <xdr:nvSpPr>
        <xdr:cNvPr id="568" name="n_4mainValue【学校施設】&#10;有形固定資産減価償却率">
          <a:extLst>
            <a:ext uri="{FF2B5EF4-FFF2-40B4-BE49-F238E27FC236}">
              <a16:creationId xmlns:a16="http://schemas.microsoft.com/office/drawing/2014/main" id="{0471E3FB-1666-4D91-AE70-05E1E9F1C5C2}"/>
            </a:ext>
          </a:extLst>
        </xdr:cNvPr>
        <xdr:cNvSpPr txBox="1"/>
      </xdr:nvSpPr>
      <xdr:spPr>
        <a:xfrm>
          <a:off x="1110298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FA075E47-4057-4DDD-AA35-4679B11D5391}"/>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82D1B7F6-4621-43DE-AA01-ED28954D2E28}"/>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B6F19D97-7546-442C-8F86-980FFE928691}"/>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B6DB0028-8877-4201-A677-AAA7B64C701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C9E6A20D-5083-4C7A-B424-C376B61F36AE}"/>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39384A2B-ED1F-490F-B3D3-384D589409D5}"/>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A11E226D-9596-4D15-8B9F-34C52CA4249F}"/>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55852456-4634-42DF-BE83-19F48C6093B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DF11841F-E080-4185-9AB5-698119E07F15}"/>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8DF4BDF3-2661-40DB-8C3C-46A7549C7335}"/>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63774CB8-E211-4290-9FE2-12402B2A47CE}"/>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a:extLst>
            <a:ext uri="{FF2B5EF4-FFF2-40B4-BE49-F238E27FC236}">
              <a16:creationId xmlns:a16="http://schemas.microsoft.com/office/drawing/2014/main" id="{AE2CE9E1-89F9-49C9-BC31-29ED14012FFA}"/>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a:extLst>
            <a:ext uri="{FF2B5EF4-FFF2-40B4-BE49-F238E27FC236}">
              <a16:creationId xmlns:a16="http://schemas.microsoft.com/office/drawing/2014/main" id="{C1C5357A-5D82-425D-9912-77F0C1F0EEA4}"/>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a:extLst>
            <a:ext uri="{FF2B5EF4-FFF2-40B4-BE49-F238E27FC236}">
              <a16:creationId xmlns:a16="http://schemas.microsoft.com/office/drawing/2014/main" id="{C30E7143-A824-4B07-821D-66FE290E095C}"/>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a:extLst>
            <a:ext uri="{FF2B5EF4-FFF2-40B4-BE49-F238E27FC236}">
              <a16:creationId xmlns:a16="http://schemas.microsoft.com/office/drawing/2014/main" id="{310EA307-EA7D-48BE-87AD-0D3684D869ED}"/>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a:extLst>
            <a:ext uri="{FF2B5EF4-FFF2-40B4-BE49-F238E27FC236}">
              <a16:creationId xmlns:a16="http://schemas.microsoft.com/office/drawing/2014/main" id="{9DDF3D86-A741-411B-AB3C-0DF59EBF9130}"/>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a:extLst>
            <a:ext uri="{FF2B5EF4-FFF2-40B4-BE49-F238E27FC236}">
              <a16:creationId xmlns:a16="http://schemas.microsoft.com/office/drawing/2014/main" id="{A7294AF7-3CDC-4CF4-9274-1765A3707AE1}"/>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a:extLst>
            <a:ext uri="{FF2B5EF4-FFF2-40B4-BE49-F238E27FC236}">
              <a16:creationId xmlns:a16="http://schemas.microsoft.com/office/drawing/2014/main" id="{685A3DC9-8C22-463B-A7AD-7AEC4205DB08}"/>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a:extLst>
            <a:ext uri="{FF2B5EF4-FFF2-40B4-BE49-F238E27FC236}">
              <a16:creationId xmlns:a16="http://schemas.microsoft.com/office/drawing/2014/main" id="{F6DE2DCF-1AD6-4DCC-B18C-69E043E43ED5}"/>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a:extLst>
            <a:ext uri="{FF2B5EF4-FFF2-40B4-BE49-F238E27FC236}">
              <a16:creationId xmlns:a16="http://schemas.microsoft.com/office/drawing/2014/main" id="{2AAE17E3-1439-4592-BB1B-350626F004C4}"/>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a:extLst>
            <a:ext uri="{FF2B5EF4-FFF2-40B4-BE49-F238E27FC236}">
              <a16:creationId xmlns:a16="http://schemas.microsoft.com/office/drawing/2014/main" id="{224670B5-E48C-4E13-A66D-CC670A7BB342}"/>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a:extLst>
            <a:ext uri="{FF2B5EF4-FFF2-40B4-BE49-F238E27FC236}">
              <a16:creationId xmlns:a16="http://schemas.microsoft.com/office/drawing/2014/main" id="{4B4A79FE-E364-4646-A2D3-513368926835}"/>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a:extLst>
            <a:ext uri="{FF2B5EF4-FFF2-40B4-BE49-F238E27FC236}">
              <a16:creationId xmlns:a16="http://schemas.microsoft.com/office/drawing/2014/main" id="{04B27CAD-AB39-4918-A285-890EDD1C1726}"/>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a:extLst>
            <a:ext uri="{FF2B5EF4-FFF2-40B4-BE49-F238E27FC236}">
              <a16:creationId xmlns:a16="http://schemas.microsoft.com/office/drawing/2014/main" id="{4D76CA9A-A2D1-43AB-B133-A553B5885D5A}"/>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a:extLst>
            <a:ext uri="{FF2B5EF4-FFF2-40B4-BE49-F238E27FC236}">
              <a16:creationId xmlns:a16="http://schemas.microsoft.com/office/drawing/2014/main" id="{F147037F-AE1A-45C6-82AF-7DB30C385BB9}"/>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a:extLst>
            <a:ext uri="{FF2B5EF4-FFF2-40B4-BE49-F238E27FC236}">
              <a16:creationId xmlns:a16="http://schemas.microsoft.com/office/drawing/2014/main" id="{2ECDE13E-BE31-4C2B-9016-DE520FC7DEA7}"/>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128669</xdr:rowOff>
    </xdr:from>
    <xdr:to>
      <xdr:col>116</xdr:col>
      <xdr:colOff>62864</xdr:colOff>
      <xdr:row>64</xdr:row>
      <xdr:rowOff>143691</xdr:rowOff>
    </xdr:to>
    <xdr:cxnSp macro="">
      <xdr:nvCxnSpPr>
        <xdr:cNvPr id="595" name="直線コネクタ 594">
          <a:extLst>
            <a:ext uri="{FF2B5EF4-FFF2-40B4-BE49-F238E27FC236}">
              <a16:creationId xmlns:a16="http://schemas.microsoft.com/office/drawing/2014/main" id="{72E2C3AE-EE7E-49E9-A092-9FCB69B6239F}"/>
            </a:ext>
          </a:extLst>
        </xdr:cNvPr>
        <xdr:cNvCxnSpPr/>
      </xdr:nvCxnSpPr>
      <xdr:spPr>
        <a:xfrm flipV="1">
          <a:off x="19509104" y="9348869"/>
          <a:ext cx="0" cy="1523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147518</xdr:rowOff>
    </xdr:from>
    <xdr:ext cx="469744" cy="259045"/>
    <xdr:sp macro="" textlink="">
      <xdr:nvSpPr>
        <xdr:cNvPr id="596" name="【学校施設】&#10;一人当たり面積最小値テキスト">
          <a:extLst>
            <a:ext uri="{FF2B5EF4-FFF2-40B4-BE49-F238E27FC236}">
              <a16:creationId xmlns:a16="http://schemas.microsoft.com/office/drawing/2014/main" id="{D01705FA-F5BF-4D3E-A7F3-8CD5FB2304F4}"/>
            </a:ext>
          </a:extLst>
        </xdr:cNvPr>
        <xdr:cNvSpPr txBox="1"/>
      </xdr:nvSpPr>
      <xdr:spPr>
        <a:xfrm>
          <a:off x="19547840" y="1087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143691</xdr:rowOff>
    </xdr:from>
    <xdr:to>
      <xdr:col>116</xdr:col>
      <xdr:colOff>152400</xdr:colOff>
      <xdr:row>64</xdr:row>
      <xdr:rowOff>143691</xdr:rowOff>
    </xdr:to>
    <xdr:cxnSp macro="">
      <xdr:nvCxnSpPr>
        <xdr:cNvPr id="597" name="直線コネクタ 596">
          <a:extLst>
            <a:ext uri="{FF2B5EF4-FFF2-40B4-BE49-F238E27FC236}">
              <a16:creationId xmlns:a16="http://schemas.microsoft.com/office/drawing/2014/main" id="{055629EA-408A-481A-8C04-3E1261D8CF45}"/>
            </a:ext>
          </a:extLst>
        </xdr:cNvPr>
        <xdr:cNvCxnSpPr/>
      </xdr:nvCxnSpPr>
      <xdr:spPr>
        <a:xfrm>
          <a:off x="19443700" y="108726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75346</xdr:rowOff>
    </xdr:from>
    <xdr:ext cx="469744" cy="259045"/>
    <xdr:sp macro="" textlink="">
      <xdr:nvSpPr>
        <xdr:cNvPr id="598" name="【学校施設】&#10;一人当たり面積最大値テキスト">
          <a:extLst>
            <a:ext uri="{FF2B5EF4-FFF2-40B4-BE49-F238E27FC236}">
              <a16:creationId xmlns:a16="http://schemas.microsoft.com/office/drawing/2014/main" id="{BC5F1022-56D6-4AEB-BB66-D123F4AD5CDA}"/>
            </a:ext>
          </a:extLst>
        </xdr:cNvPr>
        <xdr:cNvSpPr txBox="1"/>
      </xdr:nvSpPr>
      <xdr:spPr>
        <a:xfrm>
          <a:off x="19547840" y="912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128669</xdr:rowOff>
    </xdr:from>
    <xdr:to>
      <xdr:col>116</xdr:col>
      <xdr:colOff>152400</xdr:colOff>
      <xdr:row>55</xdr:row>
      <xdr:rowOff>128669</xdr:rowOff>
    </xdr:to>
    <xdr:cxnSp macro="">
      <xdr:nvCxnSpPr>
        <xdr:cNvPr id="599" name="直線コネクタ 598">
          <a:extLst>
            <a:ext uri="{FF2B5EF4-FFF2-40B4-BE49-F238E27FC236}">
              <a16:creationId xmlns:a16="http://schemas.microsoft.com/office/drawing/2014/main" id="{58B81B84-D28A-4B2F-8CD4-367858CC9112}"/>
            </a:ext>
          </a:extLst>
        </xdr:cNvPr>
        <xdr:cNvCxnSpPr/>
      </xdr:nvCxnSpPr>
      <xdr:spPr>
        <a:xfrm>
          <a:off x="19443700" y="93488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144180</xdr:rowOff>
    </xdr:from>
    <xdr:ext cx="469744" cy="259045"/>
    <xdr:sp macro="" textlink="">
      <xdr:nvSpPr>
        <xdr:cNvPr id="600" name="【学校施設】&#10;一人当たり面積平均値テキスト">
          <a:extLst>
            <a:ext uri="{FF2B5EF4-FFF2-40B4-BE49-F238E27FC236}">
              <a16:creationId xmlns:a16="http://schemas.microsoft.com/office/drawing/2014/main" id="{5FDAB130-849E-4FE2-85EB-E7AF56723FFB}"/>
            </a:ext>
          </a:extLst>
        </xdr:cNvPr>
        <xdr:cNvSpPr txBox="1"/>
      </xdr:nvSpPr>
      <xdr:spPr>
        <a:xfrm>
          <a:off x="19547840" y="102025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121303</xdr:rowOff>
    </xdr:from>
    <xdr:to>
      <xdr:col>116</xdr:col>
      <xdr:colOff>114300</xdr:colOff>
      <xdr:row>62</xdr:row>
      <xdr:rowOff>51453</xdr:rowOff>
    </xdr:to>
    <xdr:sp macro="" textlink="">
      <xdr:nvSpPr>
        <xdr:cNvPr id="601" name="フローチャート: 判断 600">
          <a:extLst>
            <a:ext uri="{FF2B5EF4-FFF2-40B4-BE49-F238E27FC236}">
              <a16:creationId xmlns:a16="http://schemas.microsoft.com/office/drawing/2014/main" id="{94CF003C-A3DD-4A71-9603-A3E4E281460E}"/>
            </a:ext>
          </a:extLst>
        </xdr:cNvPr>
        <xdr:cNvSpPr/>
      </xdr:nvSpPr>
      <xdr:spPr>
        <a:xfrm>
          <a:off x="19458940" y="103473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602" name="フローチャート: 判断 601">
          <a:extLst>
            <a:ext uri="{FF2B5EF4-FFF2-40B4-BE49-F238E27FC236}">
              <a16:creationId xmlns:a16="http://schemas.microsoft.com/office/drawing/2014/main" id="{8673EDC3-679E-4B17-AF51-2F1241122620}"/>
            </a:ext>
          </a:extLst>
        </xdr:cNvPr>
        <xdr:cNvSpPr/>
      </xdr:nvSpPr>
      <xdr:spPr>
        <a:xfrm>
          <a:off x="18735040" y="103558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154287</xdr:rowOff>
    </xdr:from>
    <xdr:to>
      <xdr:col>107</xdr:col>
      <xdr:colOff>101600</xdr:colOff>
      <xdr:row>62</xdr:row>
      <xdr:rowOff>84437</xdr:rowOff>
    </xdr:to>
    <xdr:sp macro="" textlink="">
      <xdr:nvSpPr>
        <xdr:cNvPr id="603" name="フローチャート: 判断 602">
          <a:extLst>
            <a:ext uri="{FF2B5EF4-FFF2-40B4-BE49-F238E27FC236}">
              <a16:creationId xmlns:a16="http://schemas.microsoft.com/office/drawing/2014/main" id="{706D157C-7996-46D5-843B-AA88FB0F47F3}"/>
            </a:ext>
          </a:extLst>
        </xdr:cNvPr>
        <xdr:cNvSpPr/>
      </xdr:nvSpPr>
      <xdr:spPr>
        <a:xfrm>
          <a:off x="17937480" y="103803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604" name="フローチャート: 判断 603">
          <a:extLst>
            <a:ext uri="{FF2B5EF4-FFF2-40B4-BE49-F238E27FC236}">
              <a16:creationId xmlns:a16="http://schemas.microsoft.com/office/drawing/2014/main" id="{7ECCC596-CCE8-4C84-871E-978C3E275C46}"/>
            </a:ext>
          </a:extLst>
        </xdr:cNvPr>
        <xdr:cNvSpPr/>
      </xdr:nvSpPr>
      <xdr:spPr>
        <a:xfrm>
          <a:off x="17162780" y="103786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9289</xdr:rowOff>
    </xdr:from>
    <xdr:to>
      <xdr:col>98</xdr:col>
      <xdr:colOff>38100</xdr:colOff>
      <xdr:row>62</xdr:row>
      <xdr:rowOff>110889</xdr:rowOff>
    </xdr:to>
    <xdr:sp macro="" textlink="">
      <xdr:nvSpPr>
        <xdr:cNvPr id="605" name="フローチャート: 判断 604">
          <a:extLst>
            <a:ext uri="{FF2B5EF4-FFF2-40B4-BE49-F238E27FC236}">
              <a16:creationId xmlns:a16="http://schemas.microsoft.com/office/drawing/2014/main" id="{26401CEE-1EBA-4BEA-BEC1-F6AE8C2692FE}"/>
            </a:ext>
          </a:extLst>
        </xdr:cNvPr>
        <xdr:cNvSpPr/>
      </xdr:nvSpPr>
      <xdr:spPr>
        <a:xfrm>
          <a:off x="16388080" y="104029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942CD818-C368-4773-AB1C-4D4E9A682632}"/>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ACF92FEB-A68A-4E92-A7FA-77E47590C8BD}"/>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D8BFF936-33DA-4FA6-B636-06DF45840B13}"/>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6D137E07-97BF-47A0-806E-4A01929B45AF}"/>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C598410B-8B34-4BD0-94C2-0AFF4AAC386C}"/>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162124</xdr:rowOff>
    </xdr:from>
    <xdr:to>
      <xdr:col>116</xdr:col>
      <xdr:colOff>114300</xdr:colOff>
      <xdr:row>62</xdr:row>
      <xdr:rowOff>92274</xdr:rowOff>
    </xdr:to>
    <xdr:sp macro="" textlink="">
      <xdr:nvSpPr>
        <xdr:cNvPr id="611" name="楕円 610">
          <a:extLst>
            <a:ext uri="{FF2B5EF4-FFF2-40B4-BE49-F238E27FC236}">
              <a16:creationId xmlns:a16="http://schemas.microsoft.com/office/drawing/2014/main" id="{C31882FB-EA29-47A4-9C0E-2595D82F564A}"/>
            </a:ext>
          </a:extLst>
        </xdr:cNvPr>
        <xdr:cNvSpPr/>
      </xdr:nvSpPr>
      <xdr:spPr>
        <a:xfrm>
          <a:off x="19458940" y="103881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140551</xdr:rowOff>
    </xdr:from>
    <xdr:ext cx="469744" cy="259045"/>
    <xdr:sp macro="" textlink="">
      <xdr:nvSpPr>
        <xdr:cNvPr id="612" name="【学校施設】&#10;一人当たり面積該当値テキスト">
          <a:extLst>
            <a:ext uri="{FF2B5EF4-FFF2-40B4-BE49-F238E27FC236}">
              <a16:creationId xmlns:a16="http://schemas.microsoft.com/office/drawing/2014/main" id="{8BDE435F-AA96-42A8-93F8-6795F2FF0384}"/>
            </a:ext>
          </a:extLst>
        </xdr:cNvPr>
        <xdr:cNvSpPr txBox="1"/>
      </xdr:nvSpPr>
      <xdr:spPr>
        <a:xfrm>
          <a:off x="19547840" y="1036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37047</xdr:rowOff>
    </xdr:from>
    <xdr:to>
      <xdr:col>112</xdr:col>
      <xdr:colOff>38100</xdr:colOff>
      <xdr:row>62</xdr:row>
      <xdr:rowOff>138647</xdr:rowOff>
    </xdr:to>
    <xdr:sp macro="" textlink="">
      <xdr:nvSpPr>
        <xdr:cNvPr id="613" name="楕円 612">
          <a:extLst>
            <a:ext uri="{FF2B5EF4-FFF2-40B4-BE49-F238E27FC236}">
              <a16:creationId xmlns:a16="http://schemas.microsoft.com/office/drawing/2014/main" id="{3173F7A7-7F6E-4510-9D9B-772374D589BC}"/>
            </a:ext>
          </a:extLst>
        </xdr:cNvPr>
        <xdr:cNvSpPr/>
      </xdr:nvSpPr>
      <xdr:spPr>
        <a:xfrm>
          <a:off x="18735040" y="104307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41474</xdr:rowOff>
    </xdr:from>
    <xdr:to>
      <xdr:col>116</xdr:col>
      <xdr:colOff>63500</xdr:colOff>
      <xdr:row>62</xdr:row>
      <xdr:rowOff>87847</xdr:rowOff>
    </xdr:to>
    <xdr:cxnSp macro="">
      <xdr:nvCxnSpPr>
        <xdr:cNvPr id="614" name="直線コネクタ 613">
          <a:extLst>
            <a:ext uri="{FF2B5EF4-FFF2-40B4-BE49-F238E27FC236}">
              <a16:creationId xmlns:a16="http://schemas.microsoft.com/office/drawing/2014/main" id="{3099A1ED-C571-41F1-B5A7-747B30FF45F0}"/>
            </a:ext>
          </a:extLst>
        </xdr:cNvPr>
        <xdr:cNvCxnSpPr/>
      </xdr:nvCxnSpPr>
      <xdr:spPr>
        <a:xfrm flipV="1">
          <a:off x="18778220" y="10435154"/>
          <a:ext cx="731520" cy="4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60234</xdr:rowOff>
    </xdr:from>
    <xdr:to>
      <xdr:col>107</xdr:col>
      <xdr:colOff>101600</xdr:colOff>
      <xdr:row>62</xdr:row>
      <xdr:rowOff>161834</xdr:rowOff>
    </xdr:to>
    <xdr:sp macro="" textlink="">
      <xdr:nvSpPr>
        <xdr:cNvPr id="615" name="楕円 614">
          <a:extLst>
            <a:ext uri="{FF2B5EF4-FFF2-40B4-BE49-F238E27FC236}">
              <a16:creationId xmlns:a16="http://schemas.microsoft.com/office/drawing/2014/main" id="{E366E35D-5290-4243-9EA1-1FE3AA1DB66C}"/>
            </a:ext>
          </a:extLst>
        </xdr:cNvPr>
        <xdr:cNvSpPr/>
      </xdr:nvSpPr>
      <xdr:spPr>
        <a:xfrm>
          <a:off x="17937480" y="1045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87847</xdr:rowOff>
    </xdr:from>
    <xdr:to>
      <xdr:col>111</xdr:col>
      <xdr:colOff>177800</xdr:colOff>
      <xdr:row>62</xdr:row>
      <xdr:rowOff>111034</xdr:rowOff>
    </xdr:to>
    <xdr:cxnSp macro="">
      <xdr:nvCxnSpPr>
        <xdr:cNvPr id="616" name="直線コネクタ 615">
          <a:extLst>
            <a:ext uri="{FF2B5EF4-FFF2-40B4-BE49-F238E27FC236}">
              <a16:creationId xmlns:a16="http://schemas.microsoft.com/office/drawing/2014/main" id="{AC1F14C8-02AD-4E78-836E-F05D636AEBFF}"/>
            </a:ext>
          </a:extLst>
        </xdr:cNvPr>
        <xdr:cNvCxnSpPr/>
      </xdr:nvCxnSpPr>
      <xdr:spPr>
        <a:xfrm flipV="1">
          <a:off x="17988280" y="10481527"/>
          <a:ext cx="789940" cy="2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78196</xdr:rowOff>
    </xdr:from>
    <xdr:to>
      <xdr:col>102</xdr:col>
      <xdr:colOff>165100</xdr:colOff>
      <xdr:row>63</xdr:row>
      <xdr:rowOff>8346</xdr:rowOff>
    </xdr:to>
    <xdr:sp macro="" textlink="">
      <xdr:nvSpPr>
        <xdr:cNvPr id="617" name="楕円 616">
          <a:extLst>
            <a:ext uri="{FF2B5EF4-FFF2-40B4-BE49-F238E27FC236}">
              <a16:creationId xmlns:a16="http://schemas.microsoft.com/office/drawing/2014/main" id="{E05B2FA7-D119-459A-84C9-4BD285C3FBAF}"/>
            </a:ext>
          </a:extLst>
        </xdr:cNvPr>
        <xdr:cNvSpPr/>
      </xdr:nvSpPr>
      <xdr:spPr>
        <a:xfrm>
          <a:off x="17162780" y="104718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111034</xdr:rowOff>
    </xdr:from>
    <xdr:to>
      <xdr:col>107</xdr:col>
      <xdr:colOff>50800</xdr:colOff>
      <xdr:row>62</xdr:row>
      <xdr:rowOff>128996</xdr:rowOff>
    </xdr:to>
    <xdr:cxnSp macro="">
      <xdr:nvCxnSpPr>
        <xdr:cNvPr id="618" name="直線コネクタ 617">
          <a:extLst>
            <a:ext uri="{FF2B5EF4-FFF2-40B4-BE49-F238E27FC236}">
              <a16:creationId xmlns:a16="http://schemas.microsoft.com/office/drawing/2014/main" id="{357EE8E3-C284-4FDD-8127-5600309607F9}"/>
            </a:ext>
          </a:extLst>
        </xdr:cNvPr>
        <xdr:cNvCxnSpPr/>
      </xdr:nvCxnSpPr>
      <xdr:spPr>
        <a:xfrm flipV="1">
          <a:off x="17213580" y="10504714"/>
          <a:ext cx="7747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38681</xdr:rowOff>
    </xdr:from>
    <xdr:to>
      <xdr:col>98</xdr:col>
      <xdr:colOff>38100</xdr:colOff>
      <xdr:row>62</xdr:row>
      <xdr:rowOff>140281</xdr:rowOff>
    </xdr:to>
    <xdr:sp macro="" textlink="">
      <xdr:nvSpPr>
        <xdr:cNvPr id="619" name="楕円 618">
          <a:extLst>
            <a:ext uri="{FF2B5EF4-FFF2-40B4-BE49-F238E27FC236}">
              <a16:creationId xmlns:a16="http://schemas.microsoft.com/office/drawing/2014/main" id="{1CB6E82D-0661-4417-9262-BA206BA7128E}"/>
            </a:ext>
          </a:extLst>
        </xdr:cNvPr>
        <xdr:cNvSpPr/>
      </xdr:nvSpPr>
      <xdr:spPr>
        <a:xfrm>
          <a:off x="16388080" y="104323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89481</xdr:rowOff>
    </xdr:from>
    <xdr:to>
      <xdr:col>102</xdr:col>
      <xdr:colOff>114300</xdr:colOff>
      <xdr:row>62</xdr:row>
      <xdr:rowOff>128996</xdr:rowOff>
    </xdr:to>
    <xdr:cxnSp macro="">
      <xdr:nvCxnSpPr>
        <xdr:cNvPr id="620" name="直線コネクタ 619">
          <a:extLst>
            <a:ext uri="{FF2B5EF4-FFF2-40B4-BE49-F238E27FC236}">
              <a16:creationId xmlns:a16="http://schemas.microsoft.com/office/drawing/2014/main" id="{8A60BB07-B79D-4E7C-9778-049B13525C5B}"/>
            </a:ext>
          </a:extLst>
        </xdr:cNvPr>
        <xdr:cNvCxnSpPr/>
      </xdr:nvCxnSpPr>
      <xdr:spPr>
        <a:xfrm>
          <a:off x="16431260" y="10483161"/>
          <a:ext cx="78232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621" name="n_1aveValue【学校施設】&#10;一人当たり面積">
          <a:extLst>
            <a:ext uri="{FF2B5EF4-FFF2-40B4-BE49-F238E27FC236}">
              <a16:creationId xmlns:a16="http://schemas.microsoft.com/office/drawing/2014/main" id="{2F691775-C111-401A-AA63-C21A4AED1360}"/>
            </a:ext>
          </a:extLst>
        </xdr:cNvPr>
        <xdr:cNvSpPr txBox="1"/>
      </xdr:nvSpPr>
      <xdr:spPr>
        <a:xfrm>
          <a:off x="185611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100964</xdr:rowOff>
    </xdr:from>
    <xdr:ext cx="469744" cy="259045"/>
    <xdr:sp macro="" textlink="">
      <xdr:nvSpPr>
        <xdr:cNvPr id="622" name="n_2aveValue【学校施設】&#10;一人当たり面積">
          <a:extLst>
            <a:ext uri="{FF2B5EF4-FFF2-40B4-BE49-F238E27FC236}">
              <a16:creationId xmlns:a16="http://schemas.microsoft.com/office/drawing/2014/main" id="{07643D94-9CDC-47AE-9CFF-1CEA72B82E3A}"/>
            </a:ext>
          </a:extLst>
        </xdr:cNvPr>
        <xdr:cNvSpPr txBox="1"/>
      </xdr:nvSpPr>
      <xdr:spPr>
        <a:xfrm>
          <a:off x="17776267" y="1015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99331</xdr:rowOff>
    </xdr:from>
    <xdr:ext cx="469744" cy="259045"/>
    <xdr:sp macro="" textlink="">
      <xdr:nvSpPr>
        <xdr:cNvPr id="623" name="n_3aveValue【学校施設】&#10;一人当たり面積">
          <a:extLst>
            <a:ext uri="{FF2B5EF4-FFF2-40B4-BE49-F238E27FC236}">
              <a16:creationId xmlns:a16="http://schemas.microsoft.com/office/drawing/2014/main" id="{3BA00794-0CDE-4161-ACAB-965654F9E4BE}"/>
            </a:ext>
          </a:extLst>
        </xdr:cNvPr>
        <xdr:cNvSpPr txBox="1"/>
      </xdr:nvSpPr>
      <xdr:spPr>
        <a:xfrm>
          <a:off x="17001567" y="1015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127416</xdr:rowOff>
    </xdr:from>
    <xdr:ext cx="469744" cy="259045"/>
    <xdr:sp macro="" textlink="">
      <xdr:nvSpPr>
        <xdr:cNvPr id="624" name="n_4aveValue【学校施設】&#10;一人当たり面積">
          <a:extLst>
            <a:ext uri="{FF2B5EF4-FFF2-40B4-BE49-F238E27FC236}">
              <a16:creationId xmlns:a16="http://schemas.microsoft.com/office/drawing/2014/main" id="{8958594E-B8B6-40B2-BDF5-87ACF2AD5249}"/>
            </a:ext>
          </a:extLst>
        </xdr:cNvPr>
        <xdr:cNvSpPr txBox="1"/>
      </xdr:nvSpPr>
      <xdr:spPr>
        <a:xfrm>
          <a:off x="16226867" y="1018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129774</xdr:rowOff>
    </xdr:from>
    <xdr:ext cx="469744" cy="259045"/>
    <xdr:sp macro="" textlink="">
      <xdr:nvSpPr>
        <xdr:cNvPr id="625" name="n_1mainValue【学校施設】&#10;一人当たり面積">
          <a:extLst>
            <a:ext uri="{FF2B5EF4-FFF2-40B4-BE49-F238E27FC236}">
              <a16:creationId xmlns:a16="http://schemas.microsoft.com/office/drawing/2014/main" id="{24E49404-B2A2-4790-BF5C-9377EC99823A}"/>
            </a:ext>
          </a:extLst>
        </xdr:cNvPr>
        <xdr:cNvSpPr txBox="1"/>
      </xdr:nvSpPr>
      <xdr:spPr>
        <a:xfrm>
          <a:off x="18561127" y="1052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152961</xdr:rowOff>
    </xdr:from>
    <xdr:ext cx="469744" cy="259045"/>
    <xdr:sp macro="" textlink="">
      <xdr:nvSpPr>
        <xdr:cNvPr id="626" name="n_2mainValue【学校施設】&#10;一人当たり面積">
          <a:extLst>
            <a:ext uri="{FF2B5EF4-FFF2-40B4-BE49-F238E27FC236}">
              <a16:creationId xmlns:a16="http://schemas.microsoft.com/office/drawing/2014/main" id="{D5E3502C-96C2-4C66-ABD9-BBABB626FE66}"/>
            </a:ext>
          </a:extLst>
        </xdr:cNvPr>
        <xdr:cNvSpPr txBox="1"/>
      </xdr:nvSpPr>
      <xdr:spPr>
        <a:xfrm>
          <a:off x="17776267" y="1054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170923</xdr:rowOff>
    </xdr:from>
    <xdr:ext cx="469744" cy="259045"/>
    <xdr:sp macro="" textlink="">
      <xdr:nvSpPr>
        <xdr:cNvPr id="627" name="n_3mainValue【学校施設】&#10;一人当たり面積">
          <a:extLst>
            <a:ext uri="{FF2B5EF4-FFF2-40B4-BE49-F238E27FC236}">
              <a16:creationId xmlns:a16="http://schemas.microsoft.com/office/drawing/2014/main" id="{99BD65C2-A9A2-4C78-A8E0-6423071C3478}"/>
            </a:ext>
          </a:extLst>
        </xdr:cNvPr>
        <xdr:cNvSpPr txBox="1"/>
      </xdr:nvSpPr>
      <xdr:spPr>
        <a:xfrm>
          <a:off x="17001567" y="1056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131408</xdr:rowOff>
    </xdr:from>
    <xdr:ext cx="469744" cy="259045"/>
    <xdr:sp macro="" textlink="">
      <xdr:nvSpPr>
        <xdr:cNvPr id="628" name="n_4mainValue【学校施設】&#10;一人当たり面積">
          <a:extLst>
            <a:ext uri="{FF2B5EF4-FFF2-40B4-BE49-F238E27FC236}">
              <a16:creationId xmlns:a16="http://schemas.microsoft.com/office/drawing/2014/main" id="{E062E13B-EB15-4900-B975-CB0075C557BB}"/>
            </a:ext>
          </a:extLst>
        </xdr:cNvPr>
        <xdr:cNvSpPr txBox="1"/>
      </xdr:nvSpPr>
      <xdr:spPr>
        <a:xfrm>
          <a:off x="16226867" y="1052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F8039A78-18BB-4899-9FF5-9F8A2C028B53}"/>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551AD524-E304-4DDD-9490-86064E1E79DE}"/>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5F3765DB-1C9D-4234-A38E-DC69FFBB657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EAFA7F1C-8406-40B4-84FB-DF10A68E1ED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7B7D0AA6-FF38-471A-9469-CE7B7241C463}"/>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3E401F2F-F34E-4FDF-A362-AF81894F7872}"/>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0250B418-E408-4609-B0D7-62A5E1AD89EB}"/>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3A02908C-CED8-4038-8CCC-E161128EBC95}"/>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7" name="正方形/長方形 636">
          <a:extLst>
            <a:ext uri="{FF2B5EF4-FFF2-40B4-BE49-F238E27FC236}">
              <a16:creationId xmlns:a16="http://schemas.microsoft.com/office/drawing/2014/main" id="{B1E790B8-0FEC-4905-A969-99F27C95DB76}"/>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8" name="正方形/長方形 637">
          <a:extLst>
            <a:ext uri="{FF2B5EF4-FFF2-40B4-BE49-F238E27FC236}">
              <a16:creationId xmlns:a16="http://schemas.microsoft.com/office/drawing/2014/main" id="{D9618A2F-B5E4-45BD-AEEC-6EF4C953DA8E}"/>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9" name="正方形/長方形 638">
          <a:extLst>
            <a:ext uri="{FF2B5EF4-FFF2-40B4-BE49-F238E27FC236}">
              <a16:creationId xmlns:a16="http://schemas.microsoft.com/office/drawing/2014/main" id="{5B39B8DE-AF6E-4CF6-BF30-6F5EF42035B2}"/>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0" name="正方形/長方形 639">
          <a:extLst>
            <a:ext uri="{FF2B5EF4-FFF2-40B4-BE49-F238E27FC236}">
              <a16:creationId xmlns:a16="http://schemas.microsoft.com/office/drawing/2014/main" id="{DDC867D5-8B35-4CD0-8909-327DD9FE07B3}"/>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1" name="正方形/長方形 640">
          <a:extLst>
            <a:ext uri="{FF2B5EF4-FFF2-40B4-BE49-F238E27FC236}">
              <a16:creationId xmlns:a16="http://schemas.microsoft.com/office/drawing/2014/main" id="{C0DEEB92-7484-4E33-8325-ABF9751816F6}"/>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2" name="正方形/長方形 641">
          <a:extLst>
            <a:ext uri="{FF2B5EF4-FFF2-40B4-BE49-F238E27FC236}">
              <a16:creationId xmlns:a16="http://schemas.microsoft.com/office/drawing/2014/main" id="{BC9AD6AA-A772-4016-BB7F-CB2130B5E5D9}"/>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3" name="正方形/長方形 642">
          <a:extLst>
            <a:ext uri="{FF2B5EF4-FFF2-40B4-BE49-F238E27FC236}">
              <a16:creationId xmlns:a16="http://schemas.microsoft.com/office/drawing/2014/main" id="{84EE26C1-6831-4E44-A288-899858F7487C}"/>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4" name="正方形/長方形 643">
          <a:extLst>
            <a:ext uri="{FF2B5EF4-FFF2-40B4-BE49-F238E27FC236}">
              <a16:creationId xmlns:a16="http://schemas.microsoft.com/office/drawing/2014/main" id="{4AD27908-E441-47D4-AC24-02EA64196E38}"/>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a:extLst>
            <a:ext uri="{FF2B5EF4-FFF2-40B4-BE49-F238E27FC236}">
              <a16:creationId xmlns:a16="http://schemas.microsoft.com/office/drawing/2014/main" id="{3753260F-9544-4A96-9EF0-C4785DB861F9}"/>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a:extLst>
            <a:ext uri="{FF2B5EF4-FFF2-40B4-BE49-F238E27FC236}">
              <a16:creationId xmlns:a16="http://schemas.microsoft.com/office/drawing/2014/main" id="{554AE9E2-4285-4C63-A72A-03362D29830A}"/>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a:extLst>
            <a:ext uri="{FF2B5EF4-FFF2-40B4-BE49-F238E27FC236}">
              <a16:creationId xmlns:a16="http://schemas.microsoft.com/office/drawing/2014/main" id="{22F16918-C39E-4812-9E11-EE6981B22B52}"/>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a:extLst>
            <a:ext uri="{FF2B5EF4-FFF2-40B4-BE49-F238E27FC236}">
              <a16:creationId xmlns:a16="http://schemas.microsoft.com/office/drawing/2014/main" id="{F428C597-5B86-4F70-936C-C8906EE6A9B8}"/>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a:extLst>
            <a:ext uri="{FF2B5EF4-FFF2-40B4-BE49-F238E27FC236}">
              <a16:creationId xmlns:a16="http://schemas.microsoft.com/office/drawing/2014/main" id="{81D7D88A-0ABE-4431-9AB9-9C460DE53128}"/>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a:extLst>
            <a:ext uri="{FF2B5EF4-FFF2-40B4-BE49-F238E27FC236}">
              <a16:creationId xmlns:a16="http://schemas.microsoft.com/office/drawing/2014/main" id="{54B457B7-2F5E-4F7D-81BE-5634B424AC2A}"/>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a:extLst>
            <a:ext uri="{FF2B5EF4-FFF2-40B4-BE49-F238E27FC236}">
              <a16:creationId xmlns:a16="http://schemas.microsoft.com/office/drawing/2014/main" id="{B3A9BB05-C1A1-45FF-8B10-7D1D2CABCED3}"/>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a:extLst>
            <a:ext uri="{FF2B5EF4-FFF2-40B4-BE49-F238E27FC236}">
              <a16:creationId xmlns:a16="http://schemas.microsoft.com/office/drawing/2014/main" id="{18BE7883-ED80-432E-9BBA-0946190089FB}"/>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a:extLst>
            <a:ext uri="{FF2B5EF4-FFF2-40B4-BE49-F238E27FC236}">
              <a16:creationId xmlns:a16="http://schemas.microsoft.com/office/drawing/2014/main" id="{A01AB5AC-1ABA-4B11-B39D-DC41D4945518}"/>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a:extLst>
            <a:ext uri="{FF2B5EF4-FFF2-40B4-BE49-F238E27FC236}">
              <a16:creationId xmlns:a16="http://schemas.microsoft.com/office/drawing/2014/main" id="{B4A9F65A-F7CA-4CDD-B6BB-108FDFB7A5A1}"/>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5" name="テキスト ボックス 654">
          <a:extLst>
            <a:ext uri="{FF2B5EF4-FFF2-40B4-BE49-F238E27FC236}">
              <a16:creationId xmlns:a16="http://schemas.microsoft.com/office/drawing/2014/main" id="{F59AD2F3-D189-4828-B4F3-A3CFD184F0E8}"/>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6" name="直線コネクタ 655">
          <a:extLst>
            <a:ext uri="{FF2B5EF4-FFF2-40B4-BE49-F238E27FC236}">
              <a16:creationId xmlns:a16="http://schemas.microsoft.com/office/drawing/2014/main" id="{ADB8474D-1AD7-4DB4-B2A4-903BA460147E}"/>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7" name="テキスト ボックス 656">
          <a:extLst>
            <a:ext uri="{FF2B5EF4-FFF2-40B4-BE49-F238E27FC236}">
              <a16:creationId xmlns:a16="http://schemas.microsoft.com/office/drawing/2014/main" id="{A0B09555-FDD5-4D7F-BC4F-1E5A4C4E0646}"/>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8" name="直線コネクタ 657">
          <a:extLst>
            <a:ext uri="{FF2B5EF4-FFF2-40B4-BE49-F238E27FC236}">
              <a16:creationId xmlns:a16="http://schemas.microsoft.com/office/drawing/2014/main" id="{8063F042-8312-4E6B-BDE1-1E86CD8338B5}"/>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9" name="テキスト ボックス 658">
          <a:extLst>
            <a:ext uri="{FF2B5EF4-FFF2-40B4-BE49-F238E27FC236}">
              <a16:creationId xmlns:a16="http://schemas.microsoft.com/office/drawing/2014/main" id="{54492901-6BBC-4F7F-A530-E03DA7A3362F}"/>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0" name="直線コネクタ 659">
          <a:extLst>
            <a:ext uri="{FF2B5EF4-FFF2-40B4-BE49-F238E27FC236}">
              <a16:creationId xmlns:a16="http://schemas.microsoft.com/office/drawing/2014/main" id="{E4673854-D3D0-4763-8830-FAC8C9C3D124}"/>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1" name="テキスト ボックス 660">
          <a:extLst>
            <a:ext uri="{FF2B5EF4-FFF2-40B4-BE49-F238E27FC236}">
              <a16:creationId xmlns:a16="http://schemas.microsoft.com/office/drawing/2014/main" id="{62C008D6-D53E-43C5-A6D3-CA4B5397FC79}"/>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2" name="直線コネクタ 661">
          <a:extLst>
            <a:ext uri="{FF2B5EF4-FFF2-40B4-BE49-F238E27FC236}">
              <a16:creationId xmlns:a16="http://schemas.microsoft.com/office/drawing/2014/main" id="{2C0AC200-61E0-4E10-A854-1B470608495A}"/>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3" name="テキスト ボックス 662">
          <a:extLst>
            <a:ext uri="{FF2B5EF4-FFF2-40B4-BE49-F238E27FC236}">
              <a16:creationId xmlns:a16="http://schemas.microsoft.com/office/drawing/2014/main" id="{AE061A36-2F44-4E2B-81BA-8B5428152A3F}"/>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4" name="直線コネクタ 663">
          <a:extLst>
            <a:ext uri="{FF2B5EF4-FFF2-40B4-BE49-F238E27FC236}">
              <a16:creationId xmlns:a16="http://schemas.microsoft.com/office/drawing/2014/main" id="{9AAF71C3-32C4-49F6-8937-786A44EF869E}"/>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5" name="テキスト ボックス 664">
          <a:extLst>
            <a:ext uri="{FF2B5EF4-FFF2-40B4-BE49-F238E27FC236}">
              <a16:creationId xmlns:a16="http://schemas.microsoft.com/office/drawing/2014/main" id="{D4FBED62-45FD-4829-B3CC-8FFDE6981606}"/>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6" name="直線コネクタ 665">
          <a:extLst>
            <a:ext uri="{FF2B5EF4-FFF2-40B4-BE49-F238E27FC236}">
              <a16:creationId xmlns:a16="http://schemas.microsoft.com/office/drawing/2014/main" id="{A092C40C-70D4-4C29-A7F6-4E780151EFD8}"/>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7" name="テキスト ボックス 666">
          <a:extLst>
            <a:ext uri="{FF2B5EF4-FFF2-40B4-BE49-F238E27FC236}">
              <a16:creationId xmlns:a16="http://schemas.microsoft.com/office/drawing/2014/main" id="{89A1EADE-A1F5-497A-9451-E2933852E904}"/>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a:extLst>
            <a:ext uri="{FF2B5EF4-FFF2-40B4-BE49-F238E27FC236}">
              <a16:creationId xmlns:a16="http://schemas.microsoft.com/office/drawing/2014/main" id="{603DD733-B96B-4158-924E-279C4931E654}"/>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9" name="【公民館】&#10;有形固定資産減価償却率グラフ枠">
          <a:extLst>
            <a:ext uri="{FF2B5EF4-FFF2-40B4-BE49-F238E27FC236}">
              <a16:creationId xmlns:a16="http://schemas.microsoft.com/office/drawing/2014/main" id="{3274FE46-E170-4E75-851B-3444F0C27072}"/>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118655</xdr:rowOff>
    </xdr:from>
    <xdr:to>
      <xdr:col>85</xdr:col>
      <xdr:colOff>126364</xdr:colOff>
      <xdr:row>109</xdr:row>
      <xdr:rowOff>35379</xdr:rowOff>
    </xdr:to>
    <xdr:cxnSp macro="">
      <xdr:nvCxnSpPr>
        <xdr:cNvPr id="670" name="直線コネクタ 669">
          <a:extLst>
            <a:ext uri="{FF2B5EF4-FFF2-40B4-BE49-F238E27FC236}">
              <a16:creationId xmlns:a16="http://schemas.microsoft.com/office/drawing/2014/main" id="{DE00015C-C6B0-43F8-814F-F92E814180E0}"/>
            </a:ext>
          </a:extLst>
        </xdr:cNvPr>
        <xdr:cNvCxnSpPr/>
      </xdr:nvCxnSpPr>
      <xdr:spPr>
        <a:xfrm flipV="1">
          <a:off x="14375764" y="16882655"/>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1" name="【公民館】&#10;有形固定資産減価償却率最小値テキスト">
          <a:extLst>
            <a:ext uri="{FF2B5EF4-FFF2-40B4-BE49-F238E27FC236}">
              <a16:creationId xmlns:a16="http://schemas.microsoft.com/office/drawing/2014/main" id="{01AEE56C-B0B9-4FF7-BB87-E52585B3E931}"/>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2" name="直線コネクタ 671">
          <a:extLst>
            <a:ext uri="{FF2B5EF4-FFF2-40B4-BE49-F238E27FC236}">
              <a16:creationId xmlns:a16="http://schemas.microsoft.com/office/drawing/2014/main" id="{62C79319-5B4A-488F-8BC7-81AD7C8097D6}"/>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65332</xdr:rowOff>
    </xdr:from>
    <xdr:ext cx="405111" cy="259045"/>
    <xdr:sp macro="" textlink="">
      <xdr:nvSpPr>
        <xdr:cNvPr id="673" name="【公民館】&#10;有形固定資産減価償却率最大値テキスト">
          <a:extLst>
            <a:ext uri="{FF2B5EF4-FFF2-40B4-BE49-F238E27FC236}">
              <a16:creationId xmlns:a16="http://schemas.microsoft.com/office/drawing/2014/main" id="{BFC059F7-4C5E-4937-A1E0-6DA13B4F6143}"/>
            </a:ext>
          </a:extLst>
        </xdr:cNvPr>
        <xdr:cNvSpPr txBox="1"/>
      </xdr:nvSpPr>
      <xdr:spPr>
        <a:xfrm>
          <a:off x="14414500" y="16661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118655</xdr:rowOff>
    </xdr:from>
    <xdr:to>
      <xdr:col>86</xdr:col>
      <xdr:colOff>25400</xdr:colOff>
      <xdr:row>100</xdr:row>
      <xdr:rowOff>118655</xdr:rowOff>
    </xdr:to>
    <xdr:cxnSp macro="">
      <xdr:nvCxnSpPr>
        <xdr:cNvPr id="674" name="直線コネクタ 673">
          <a:extLst>
            <a:ext uri="{FF2B5EF4-FFF2-40B4-BE49-F238E27FC236}">
              <a16:creationId xmlns:a16="http://schemas.microsoft.com/office/drawing/2014/main" id="{0CF49629-AA48-4CBB-AC69-F6D462E2A423}"/>
            </a:ext>
          </a:extLst>
        </xdr:cNvPr>
        <xdr:cNvCxnSpPr/>
      </xdr:nvCxnSpPr>
      <xdr:spPr>
        <a:xfrm>
          <a:off x="14287500" y="16882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23421</xdr:rowOff>
    </xdr:from>
    <xdr:ext cx="405111" cy="259045"/>
    <xdr:sp macro="" textlink="">
      <xdr:nvSpPr>
        <xdr:cNvPr id="675" name="【公民館】&#10;有形固定資産減価償却率平均値テキスト">
          <a:extLst>
            <a:ext uri="{FF2B5EF4-FFF2-40B4-BE49-F238E27FC236}">
              <a16:creationId xmlns:a16="http://schemas.microsoft.com/office/drawing/2014/main" id="{D14B8097-8CFD-4025-A93E-C04EA14A1C70}"/>
            </a:ext>
          </a:extLst>
        </xdr:cNvPr>
        <xdr:cNvSpPr txBox="1"/>
      </xdr:nvSpPr>
      <xdr:spPr>
        <a:xfrm>
          <a:off x="14414500" y="17793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44994</xdr:rowOff>
    </xdr:from>
    <xdr:to>
      <xdr:col>85</xdr:col>
      <xdr:colOff>177800</xdr:colOff>
      <xdr:row>106</xdr:row>
      <xdr:rowOff>146594</xdr:rowOff>
    </xdr:to>
    <xdr:sp macro="" textlink="">
      <xdr:nvSpPr>
        <xdr:cNvPr id="676" name="フローチャート: 判断 675">
          <a:extLst>
            <a:ext uri="{FF2B5EF4-FFF2-40B4-BE49-F238E27FC236}">
              <a16:creationId xmlns:a16="http://schemas.microsoft.com/office/drawing/2014/main" id="{914C8670-D78D-4238-9CBC-69912B29F4F4}"/>
            </a:ext>
          </a:extLst>
        </xdr:cNvPr>
        <xdr:cNvSpPr/>
      </xdr:nvSpPr>
      <xdr:spPr>
        <a:xfrm>
          <a:off x="14325600" y="1781483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15602</xdr:rowOff>
    </xdr:from>
    <xdr:to>
      <xdr:col>81</xdr:col>
      <xdr:colOff>101600</xdr:colOff>
      <xdr:row>106</xdr:row>
      <xdr:rowOff>117202</xdr:rowOff>
    </xdr:to>
    <xdr:sp macro="" textlink="">
      <xdr:nvSpPr>
        <xdr:cNvPr id="677" name="フローチャート: 判断 676">
          <a:extLst>
            <a:ext uri="{FF2B5EF4-FFF2-40B4-BE49-F238E27FC236}">
              <a16:creationId xmlns:a16="http://schemas.microsoft.com/office/drawing/2014/main" id="{A1203E74-5AA7-4792-8336-E9941F4FF4E0}"/>
            </a:ext>
          </a:extLst>
        </xdr:cNvPr>
        <xdr:cNvSpPr/>
      </xdr:nvSpPr>
      <xdr:spPr>
        <a:xfrm>
          <a:off x="13578840" y="1778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49893</xdr:rowOff>
    </xdr:from>
    <xdr:to>
      <xdr:col>76</xdr:col>
      <xdr:colOff>165100</xdr:colOff>
      <xdr:row>106</xdr:row>
      <xdr:rowOff>151493</xdr:rowOff>
    </xdr:to>
    <xdr:sp macro="" textlink="">
      <xdr:nvSpPr>
        <xdr:cNvPr id="678" name="フローチャート: 判断 677">
          <a:extLst>
            <a:ext uri="{FF2B5EF4-FFF2-40B4-BE49-F238E27FC236}">
              <a16:creationId xmlns:a16="http://schemas.microsoft.com/office/drawing/2014/main" id="{D64D4785-66F4-474C-8331-28FD6E260741}"/>
            </a:ext>
          </a:extLst>
        </xdr:cNvPr>
        <xdr:cNvSpPr/>
      </xdr:nvSpPr>
      <xdr:spPr>
        <a:xfrm>
          <a:off x="12804140" y="1781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36830</xdr:rowOff>
    </xdr:from>
    <xdr:to>
      <xdr:col>72</xdr:col>
      <xdr:colOff>38100</xdr:colOff>
      <xdr:row>106</xdr:row>
      <xdr:rowOff>138430</xdr:rowOff>
    </xdr:to>
    <xdr:sp macro="" textlink="">
      <xdr:nvSpPr>
        <xdr:cNvPr id="679" name="フローチャート: 判断 678">
          <a:extLst>
            <a:ext uri="{FF2B5EF4-FFF2-40B4-BE49-F238E27FC236}">
              <a16:creationId xmlns:a16="http://schemas.microsoft.com/office/drawing/2014/main" id="{0C57EE6F-7DCB-4B91-BFFB-23EA30A9F036}"/>
            </a:ext>
          </a:extLst>
        </xdr:cNvPr>
        <xdr:cNvSpPr/>
      </xdr:nvSpPr>
      <xdr:spPr>
        <a:xfrm>
          <a:off x="12029440" y="178066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61323</xdr:rowOff>
    </xdr:from>
    <xdr:to>
      <xdr:col>67</xdr:col>
      <xdr:colOff>101600</xdr:colOff>
      <xdr:row>106</xdr:row>
      <xdr:rowOff>162923</xdr:rowOff>
    </xdr:to>
    <xdr:sp macro="" textlink="">
      <xdr:nvSpPr>
        <xdr:cNvPr id="680" name="フローチャート: 判断 679">
          <a:extLst>
            <a:ext uri="{FF2B5EF4-FFF2-40B4-BE49-F238E27FC236}">
              <a16:creationId xmlns:a16="http://schemas.microsoft.com/office/drawing/2014/main" id="{DFC57F1D-B636-48FE-BCA7-BF6A84F9FB98}"/>
            </a:ext>
          </a:extLst>
        </xdr:cNvPr>
        <xdr:cNvSpPr/>
      </xdr:nvSpPr>
      <xdr:spPr>
        <a:xfrm>
          <a:off x="11231880" y="1783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40F14F24-D691-4D78-996C-0C416F07F70C}"/>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6B6243B6-8857-460C-A787-A39D9ED9298D}"/>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508E804A-3823-4990-A05A-10B09C8494E2}"/>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98C0679C-E5D3-404C-8CB7-073D6F41ECA4}"/>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D45915BD-42A7-4F57-94F6-8D479DE2315E}"/>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129902</xdr:rowOff>
    </xdr:from>
    <xdr:to>
      <xdr:col>85</xdr:col>
      <xdr:colOff>177800</xdr:colOff>
      <xdr:row>106</xdr:row>
      <xdr:rowOff>60052</xdr:rowOff>
    </xdr:to>
    <xdr:sp macro="" textlink="">
      <xdr:nvSpPr>
        <xdr:cNvPr id="686" name="楕円 685">
          <a:extLst>
            <a:ext uri="{FF2B5EF4-FFF2-40B4-BE49-F238E27FC236}">
              <a16:creationId xmlns:a16="http://schemas.microsoft.com/office/drawing/2014/main" id="{DB4E87EA-10F3-4320-BFA1-D10E710BE1E4}"/>
            </a:ext>
          </a:extLst>
        </xdr:cNvPr>
        <xdr:cNvSpPr/>
      </xdr:nvSpPr>
      <xdr:spPr>
        <a:xfrm>
          <a:off x="14325600" y="1773210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152779</xdr:rowOff>
    </xdr:from>
    <xdr:ext cx="405111" cy="259045"/>
    <xdr:sp macro="" textlink="">
      <xdr:nvSpPr>
        <xdr:cNvPr id="687" name="【公民館】&#10;有形固定資産減価償却率該当値テキスト">
          <a:extLst>
            <a:ext uri="{FF2B5EF4-FFF2-40B4-BE49-F238E27FC236}">
              <a16:creationId xmlns:a16="http://schemas.microsoft.com/office/drawing/2014/main" id="{EB8417E1-0A75-40DD-856B-514EB409F2D9}"/>
            </a:ext>
          </a:extLst>
        </xdr:cNvPr>
        <xdr:cNvSpPr txBox="1"/>
      </xdr:nvSpPr>
      <xdr:spPr>
        <a:xfrm>
          <a:off x="14414500" y="17587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108676</xdr:rowOff>
    </xdr:from>
    <xdr:to>
      <xdr:col>81</xdr:col>
      <xdr:colOff>101600</xdr:colOff>
      <xdr:row>106</xdr:row>
      <xdr:rowOff>38826</xdr:rowOff>
    </xdr:to>
    <xdr:sp macro="" textlink="">
      <xdr:nvSpPr>
        <xdr:cNvPr id="688" name="楕円 687">
          <a:extLst>
            <a:ext uri="{FF2B5EF4-FFF2-40B4-BE49-F238E27FC236}">
              <a16:creationId xmlns:a16="http://schemas.microsoft.com/office/drawing/2014/main" id="{23A30E83-8D87-4417-91DB-BF57578A7D17}"/>
            </a:ext>
          </a:extLst>
        </xdr:cNvPr>
        <xdr:cNvSpPr/>
      </xdr:nvSpPr>
      <xdr:spPr>
        <a:xfrm>
          <a:off x="13578840" y="177108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159476</xdr:rowOff>
    </xdr:from>
    <xdr:to>
      <xdr:col>85</xdr:col>
      <xdr:colOff>127000</xdr:colOff>
      <xdr:row>106</xdr:row>
      <xdr:rowOff>9252</xdr:rowOff>
    </xdr:to>
    <xdr:cxnSp macro="">
      <xdr:nvCxnSpPr>
        <xdr:cNvPr id="689" name="直線コネクタ 688">
          <a:extLst>
            <a:ext uri="{FF2B5EF4-FFF2-40B4-BE49-F238E27FC236}">
              <a16:creationId xmlns:a16="http://schemas.microsoft.com/office/drawing/2014/main" id="{DF335F72-0889-4D24-9404-ACEA97424CD5}"/>
            </a:ext>
          </a:extLst>
        </xdr:cNvPr>
        <xdr:cNvCxnSpPr/>
      </xdr:nvCxnSpPr>
      <xdr:spPr>
        <a:xfrm>
          <a:off x="13629640" y="17761676"/>
          <a:ext cx="746760" cy="1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36830</xdr:rowOff>
    </xdr:from>
    <xdr:to>
      <xdr:col>76</xdr:col>
      <xdr:colOff>165100</xdr:colOff>
      <xdr:row>106</xdr:row>
      <xdr:rowOff>138430</xdr:rowOff>
    </xdr:to>
    <xdr:sp macro="" textlink="">
      <xdr:nvSpPr>
        <xdr:cNvPr id="690" name="楕円 689">
          <a:extLst>
            <a:ext uri="{FF2B5EF4-FFF2-40B4-BE49-F238E27FC236}">
              <a16:creationId xmlns:a16="http://schemas.microsoft.com/office/drawing/2014/main" id="{1C730ECA-6572-414B-AE3A-0CE0DFA81A97}"/>
            </a:ext>
          </a:extLst>
        </xdr:cNvPr>
        <xdr:cNvSpPr/>
      </xdr:nvSpPr>
      <xdr:spPr>
        <a:xfrm>
          <a:off x="1280414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159476</xdr:rowOff>
    </xdr:from>
    <xdr:to>
      <xdr:col>81</xdr:col>
      <xdr:colOff>50800</xdr:colOff>
      <xdr:row>106</xdr:row>
      <xdr:rowOff>87630</xdr:rowOff>
    </xdr:to>
    <xdr:cxnSp macro="">
      <xdr:nvCxnSpPr>
        <xdr:cNvPr id="691" name="直線コネクタ 690">
          <a:extLst>
            <a:ext uri="{FF2B5EF4-FFF2-40B4-BE49-F238E27FC236}">
              <a16:creationId xmlns:a16="http://schemas.microsoft.com/office/drawing/2014/main" id="{AD5122A5-CCF8-421A-97C8-D58D71BC80A4}"/>
            </a:ext>
          </a:extLst>
        </xdr:cNvPr>
        <xdr:cNvCxnSpPr/>
      </xdr:nvCxnSpPr>
      <xdr:spPr>
        <a:xfrm flipV="1">
          <a:off x="12854940" y="17761676"/>
          <a:ext cx="774700" cy="9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2539</xdr:rowOff>
    </xdr:from>
    <xdr:to>
      <xdr:col>72</xdr:col>
      <xdr:colOff>38100</xdr:colOff>
      <xdr:row>106</xdr:row>
      <xdr:rowOff>104139</xdr:rowOff>
    </xdr:to>
    <xdr:sp macro="" textlink="">
      <xdr:nvSpPr>
        <xdr:cNvPr id="692" name="楕円 691">
          <a:extLst>
            <a:ext uri="{FF2B5EF4-FFF2-40B4-BE49-F238E27FC236}">
              <a16:creationId xmlns:a16="http://schemas.microsoft.com/office/drawing/2014/main" id="{B8A6D7B6-3B72-40E4-B5C4-E2DB2BE3F651}"/>
            </a:ext>
          </a:extLst>
        </xdr:cNvPr>
        <xdr:cNvSpPr/>
      </xdr:nvSpPr>
      <xdr:spPr>
        <a:xfrm>
          <a:off x="12029440" y="177723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53339</xdr:rowOff>
    </xdr:from>
    <xdr:to>
      <xdr:col>76</xdr:col>
      <xdr:colOff>114300</xdr:colOff>
      <xdr:row>106</xdr:row>
      <xdr:rowOff>87630</xdr:rowOff>
    </xdr:to>
    <xdr:cxnSp macro="">
      <xdr:nvCxnSpPr>
        <xdr:cNvPr id="693" name="直線コネクタ 692">
          <a:extLst>
            <a:ext uri="{FF2B5EF4-FFF2-40B4-BE49-F238E27FC236}">
              <a16:creationId xmlns:a16="http://schemas.microsoft.com/office/drawing/2014/main" id="{503F7409-3A2F-4ABE-93F7-404C6B0CDF7A}"/>
            </a:ext>
          </a:extLst>
        </xdr:cNvPr>
        <xdr:cNvCxnSpPr/>
      </xdr:nvCxnSpPr>
      <xdr:spPr>
        <a:xfrm>
          <a:off x="12072620" y="17823179"/>
          <a:ext cx="7823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51526</xdr:rowOff>
    </xdr:from>
    <xdr:to>
      <xdr:col>67</xdr:col>
      <xdr:colOff>101600</xdr:colOff>
      <xdr:row>107</xdr:row>
      <xdr:rowOff>153126</xdr:rowOff>
    </xdr:to>
    <xdr:sp macro="" textlink="">
      <xdr:nvSpPr>
        <xdr:cNvPr id="694" name="楕円 693">
          <a:extLst>
            <a:ext uri="{FF2B5EF4-FFF2-40B4-BE49-F238E27FC236}">
              <a16:creationId xmlns:a16="http://schemas.microsoft.com/office/drawing/2014/main" id="{2B2C6FBD-59BD-4D26-AEF5-6AA77E4077F6}"/>
            </a:ext>
          </a:extLst>
        </xdr:cNvPr>
        <xdr:cNvSpPr/>
      </xdr:nvSpPr>
      <xdr:spPr>
        <a:xfrm>
          <a:off x="11231880" y="1798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53339</xdr:rowOff>
    </xdr:from>
    <xdr:to>
      <xdr:col>71</xdr:col>
      <xdr:colOff>177800</xdr:colOff>
      <xdr:row>107</xdr:row>
      <xdr:rowOff>102326</xdr:rowOff>
    </xdr:to>
    <xdr:cxnSp macro="">
      <xdr:nvCxnSpPr>
        <xdr:cNvPr id="695" name="直線コネクタ 694">
          <a:extLst>
            <a:ext uri="{FF2B5EF4-FFF2-40B4-BE49-F238E27FC236}">
              <a16:creationId xmlns:a16="http://schemas.microsoft.com/office/drawing/2014/main" id="{99B850FB-6934-43D3-A20E-3B3077447659}"/>
            </a:ext>
          </a:extLst>
        </xdr:cNvPr>
        <xdr:cNvCxnSpPr/>
      </xdr:nvCxnSpPr>
      <xdr:spPr>
        <a:xfrm flipV="1">
          <a:off x="11282680" y="17823179"/>
          <a:ext cx="789940" cy="21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108329</xdr:rowOff>
    </xdr:from>
    <xdr:ext cx="405111" cy="259045"/>
    <xdr:sp macro="" textlink="">
      <xdr:nvSpPr>
        <xdr:cNvPr id="696" name="n_1aveValue【公民館】&#10;有形固定資産減価償却率">
          <a:extLst>
            <a:ext uri="{FF2B5EF4-FFF2-40B4-BE49-F238E27FC236}">
              <a16:creationId xmlns:a16="http://schemas.microsoft.com/office/drawing/2014/main" id="{257E7D2D-061F-4CB1-B9A9-BFABDEEE9C00}"/>
            </a:ext>
          </a:extLst>
        </xdr:cNvPr>
        <xdr:cNvSpPr txBox="1"/>
      </xdr:nvSpPr>
      <xdr:spPr>
        <a:xfrm>
          <a:off x="13437244" y="1787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142620</xdr:rowOff>
    </xdr:from>
    <xdr:ext cx="405111" cy="259045"/>
    <xdr:sp macro="" textlink="">
      <xdr:nvSpPr>
        <xdr:cNvPr id="697" name="n_2aveValue【公民館】&#10;有形固定資産減価償却率">
          <a:extLst>
            <a:ext uri="{FF2B5EF4-FFF2-40B4-BE49-F238E27FC236}">
              <a16:creationId xmlns:a16="http://schemas.microsoft.com/office/drawing/2014/main" id="{00EE9FE1-6F62-4ABD-BA6B-5DD52720275C}"/>
            </a:ext>
          </a:extLst>
        </xdr:cNvPr>
        <xdr:cNvSpPr txBox="1"/>
      </xdr:nvSpPr>
      <xdr:spPr>
        <a:xfrm>
          <a:off x="12675244" y="17912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129557</xdr:rowOff>
    </xdr:from>
    <xdr:ext cx="405111" cy="259045"/>
    <xdr:sp macro="" textlink="">
      <xdr:nvSpPr>
        <xdr:cNvPr id="698" name="n_3aveValue【公民館】&#10;有形固定資産減価償却率">
          <a:extLst>
            <a:ext uri="{FF2B5EF4-FFF2-40B4-BE49-F238E27FC236}">
              <a16:creationId xmlns:a16="http://schemas.microsoft.com/office/drawing/2014/main" id="{965645AD-6204-4686-9756-93729828B0D4}"/>
            </a:ext>
          </a:extLst>
        </xdr:cNvPr>
        <xdr:cNvSpPr txBox="1"/>
      </xdr:nvSpPr>
      <xdr:spPr>
        <a:xfrm>
          <a:off x="1190054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8000</xdr:rowOff>
    </xdr:from>
    <xdr:ext cx="405111" cy="259045"/>
    <xdr:sp macro="" textlink="">
      <xdr:nvSpPr>
        <xdr:cNvPr id="699" name="n_4aveValue【公民館】&#10;有形固定資産減価償却率">
          <a:extLst>
            <a:ext uri="{FF2B5EF4-FFF2-40B4-BE49-F238E27FC236}">
              <a16:creationId xmlns:a16="http://schemas.microsoft.com/office/drawing/2014/main" id="{F84B71D4-2827-4C2F-925E-2F203BA889A6}"/>
            </a:ext>
          </a:extLst>
        </xdr:cNvPr>
        <xdr:cNvSpPr txBox="1"/>
      </xdr:nvSpPr>
      <xdr:spPr>
        <a:xfrm>
          <a:off x="1110298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55353</xdr:rowOff>
    </xdr:from>
    <xdr:ext cx="405111" cy="259045"/>
    <xdr:sp macro="" textlink="">
      <xdr:nvSpPr>
        <xdr:cNvPr id="700" name="n_1mainValue【公民館】&#10;有形固定資産減価償却率">
          <a:extLst>
            <a:ext uri="{FF2B5EF4-FFF2-40B4-BE49-F238E27FC236}">
              <a16:creationId xmlns:a16="http://schemas.microsoft.com/office/drawing/2014/main" id="{A81C2EA4-5B18-47F5-81A9-E823B472E5DB}"/>
            </a:ext>
          </a:extLst>
        </xdr:cNvPr>
        <xdr:cNvSpPr txBox="1"/>
      </xdr:nvSpPr>
      <xdr:spPr>
        <a:xfrm>
          <a:off x="13437244" y="1748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154957</xdr:rowOff>
    </xdr:from>
    <xdr:ext cx="405111" cy="259045"/>
    <xdr:sp macro="" textlink="">
      <xdr:nvSpPr>
        <xdr:cNvPr id="701" name="n_2mainValue【公民館】&#10;有形固定資産減価償却率">
          <a:extLst>
            <a:ext uri="{FF2B5EF4-FFF2-40B4-BE49-F238E27FC236}">
              <a16:creationId xmlns:a16="http://schemas.microsoft.com/office/drawing/2014/main" id="{28D66B71-5FB1-4F24-BEBE-4C26044AC29D}"/>
            </a:ext>
          </a:extLst>
        </xdr:cNvPr>
        <xdr:cNvSpPr txBox="1"/>
      </xdr:nvSpPr>
      <xdr:spPr>
        <a:xfrm>
          <a:off x="12675244" y="1758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120666</xdr:rowOff>
    </xdr:from>
    <xdr:ext cx="405111" cy="259045"/>
    <xdr:sp macro="" textlink="">
      <xdr:nvSpPr>
        <xdr:cNvPr id="702" name="n_3mainValue【公民館】&#10;有形固定資産減価償却率">
          <a:extLst>
            <a:ext uri="{FF2B5EF4-FFF2-40B4-BE49-F238E27FC236}">
              <a16:creationId xmlns:a16="http://schemas.microsoft.com/office/drawing/2014/main" id="{D4F88AF5-1514-478F-A2F6-C5F2BC3107E1}"/>
            </a:ext>
          </a:extLst>
        </xdr:cNvPr>
        <xdr:cNvSpPr txBox="1"/>
      </xdr:nvSpPr>
      <xdr:spPr>
        <a:xfrm>
          <a:off x="11900544" y="17555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144253</xdr:rowOff>
    </xdr:from>
    <xdr:ext cx="405111" cy="259045"/>
    <xdr:sp macro="" textlink="">
      <xdr:nvSpPr>
        <xdr:cNvPr id="703" name="n_4mainValue【公民館】&#10;有形固定資産減価償却率">
          <a:extLst>
            <a:ext uri="{FF2B5EF4-FFF2-40B4-BE49-F238E27FC236}">
              <a16:creationId xmlns:a16="http://schemas.microsoft.com/office/drawing/2014/main" id="{15053AED-ECB8-413D-8360-93AA6485213B}"/>
            </a:ext>
          </a:extLst>
        </xdr:cNvPr>
        <xdr:cNvSpPr txBox="1"/>
      </xdr:nvSpPr>
      <xdr:spPr>
        <a:xfrm>
          <a:off x="11102984" y="1808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a:extLst>
            <a:ext uri="{FF2B5EF4-FFF2-40B4-BE49-F238E27FC236}">
              <a16:creationId xmlns:a16="http://schemas.microsoft.com/office/drawing/2014/main" id="{3942EF68-28A8-41D2-AC80-BB9E7021D43F}"/>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a:extLst>
            <a:ext uri="{FF2B5EF4-FFF2-40B4-BE49-F238E27FC236}">
              <a16:creationId xmlns:a16="http://schemas.microsoft.com/office/drawing/2014/main" id="{3FEFE091-1163-4064-83D9-C3B2EB304E19}"/>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a:extLst>
            <a:ext uri="{FF2B5EF4-FFF2-40B4-BE49-F238E27FC236}">
              <a16:creationId xmlns:a16="http://schemas.microsoft.com/office/drawing/2014/main" id="{56CA564F-6F9F-4D9B-908D-300AAFEDC534}"/>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a:extLst>
            <a:ext uri="{FF2B5EF4-FFF2-40B4-BE49-F238E27FC236}">
              <a16:creationId xmlns:a16="http://schemas.microsoft.com/office/drawing/2014/main" id="{81633900-6A15-482B-A094-A5E44F3B2F47}"/>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a:extLst>
            <a:ext uri="{FF2B5EF4-FFF2-40B4-BE49-F238E27FC236}">
              <a16:creationId xmlns:a16="http://schemas.microsoft.com/office/drawing/2014/main" id="{65A3A7BB-A846-4771-8C98-59823C7FCCD4}"/>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a:extLst>
            <a:ext uri="{FF2B5EF4-FFF2-40B4-BE49-F238E27FC236}">
              <a16:creationId xmlns:a16="http://schemas.microsoft.com/office/drawing/2014/main" id="{E2C66A8C-6860-43E7-9B06-FC45947AF0BA}"/>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a:extLst>
            <a:ext uri="{FF2B5EF4-FFF2-40B4-BE49-F238E27FC236}">
              <a16:creationId xmlns:a16="http://schemas.microsoft.com/office/drawing/2014/main" id="{18845949-F67B-4B24-9BCA-B57829F72C19}"/>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a:extLst>
            <a:ext uri="{FF2B5EF4-FFF2-40B4-BE49-F238E27FC236}">
              <a16:creationId xmlns:a16="http://schemas.microsoft.com/office/drawing/2014/main" id="{FEADC8E0-4E73-4587-ACC2-E6BB23FE7586}"/>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a:extLst>
            <a:ext uri="{FF2B5EF4-FFF2-40B4-BE49-F238E27FC236}">
              <a16:creationId xmlns:a16="http://schemas.microsoft.com/office/drawing/2014/main" id="{EA6741EE-0D04-4E43-A2A6-46FEA771BA89}"/>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a:extLst>
            <a:ext uri="{FF2B5EF4-FFF2-40B4-BE49-F238E27FC236}">
              <a16:creationId xmlns:a16="http://schemas.microsoft.com/office/drawing/2014/main" id="{F577F1BA-9E18-4FF7-8D8A-C22018B46B81}"/>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4" name="直線コネクタ 713">
          <a:extLst>
            <a:ext uri="{FF2B5EF4-FFF2-40B4-BE49-F238E27FC236}">
              <a16:creationId xmlns:a16="http://schemas.microsoft.com/office/drawing/2014/main" id="{7C8AA378-8EF2-462E-A8C5-DB1ECF8C41A6}"/>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5" name="テキスト ボックス 714">
          <a:extLst>
            <a:ext uri="{FF2B5EF4-FFF2-40B4-BE49-F238E27FC236}">
              <a16:creationId xmlns:a16="http://schemas.microsoft.com/office/drawing/2014/main" id="{B4E76E4D-A2B5-43A2-804C-278134A46CF0}"/>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6" name="直線コネクタ 715">
          <a:extLst>
            <a:ext uri="{FF2B5EF4-FFF2-40B4-BE49-F238E27FC236}">
              <a16:creationId xmlns:a16="http://schemas.microsoft.com/office/drawing/2014/main" id="{68063EF0-1CC8-4E3E-A416-8C0608EB17D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7" name="テキスト ボックス 716">
          <a:extLst>
            <a:ext uri="{FF2B5EF4-FFF2-40B4-BE49-F238E27FC236}">
              <a16:creationId xmlns:a16="http://schemas.microsoft.com/office/drawing/2014/main" id="{EB382BF5-479C-434D-B755-0390FE361B75}"/>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8" name="直線コネクタ 717">
          <a:extLst>
            <a:ext uri="{FF2B5EF4-FFF2-40B4-BE49-F238E27FC236}">
              <a16:creationId xmlns:a16="http://schemas.microsoft.com/office/drawing/2014/main" id="{9CD7CE87-C92B-4F0A-9CCF-81E24BE70852}"/>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9" name="テキスト ボックス 718">
          <a:extLst>
            <a:ext uri="{FF2B5EF4-FFF2-40B4-BE49-F238E27FC236}">
              <a16:creationId xmlns:a16="http://schemas.microsoft.com/office/drawing/2014/main" id="{FF0CE93F-868E-426D-8D9D-9C433E2E5F8C}"/>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0" name="直線コネクタ 719">
          <a:extLst>
            <a:ext uri="{FF2B5EF4-FFF2-40B4-BE49-F238E27FC236}">
              <a16:creationId xmlns:a16="http://schemas.microsoft.com/office/drawing/2014/main" id="{05E5F21D-1D5F-4C83-80C7-119B49EB3490}"/>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1" name="テキスト ボックス 720">
          <a:extLst>
            <a:ext uri="{FF2B5EF4-FFF2-40B4-BE49-F238E27FC236}">
              <a16:creationId xmlns:a16="http://schemas.microsoft.com/office/drawing/2014/main" id="{CD45FF0A-190A-48AE-A382-29070817E922}"/>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2" name="直線コネクタ 721">
          <a:extLst>
            <a:ext uri="{FF2B5EF4-FFF2-40B4-BE49-F238E27FC236}">
              <a16:creationId xmlns:a16="http://schemas.microsoft.com/office/drawing/2014/main" id="{6C56B542-5857-4466-B6B7-766BDF5C4F52}"/>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3" name="テキスト ボックス 722">
          <a:extLst>
            <a:ext uri="{FF2B5EF4-FFF2-40B4-BE49-F238E27FC236}">
              <a16:creationId xmlns:a16="http://schemas.microsoft.com/office/drawing/2014/main" id="{E6072B29-F9A2-45B5-B36E-43AD1EC56109}"/>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4" name="直線コネクタ 723">
          <a:extLst>
            <a:ext uri="{FF2B5EF4-FFF2-40B4-BE49-F238E27FC236}">
              <a16:creationId xmlns:a16="http://schemas.microsoft.com/office/drawing/2014/main" id="{7C0D6AC3-56EB-4363-A27E-B3FE3FE785DB}"/>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5" name="テキスト ボックス 724">
          <a:extLst>
            <a:ext uri="{FF2B5EF4-FFF2-40B4-BE49-F238E27FC236}">
              <a16:creationId xmlns:a16="http://schemas.microsoft.com/office/drawing/2014/main" id="{5BFFBA1D-0221-40BD-A943-0491D321FA06}"/>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a:extLst>
            <a:ext uri="{FF2B5EF4-FFF2-40B4-BE49-F238E27FC236}">
              <a16:creationId xmlns:a16="http://schemas.microsoft.com/office/drawing/2014/main" id="{523DCEDD-3BB7-48EE-8545-7BFEF44E4989}"/>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a:extLst>
            <a:ext uri="{FF2B5EF4-FFF2-40B4-BE49-F238E27FC236}">
              <a16:creationId xmlns:a16="http://schemas.microsoft.com/office/drawing/2014/main" id="{A1EE8608-C8FD-4EF2-BDD7-D7BBD7386BDE}"/>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公民館】&#10;一人当たり面積グラフ枠">
          <a:extLst>
            <a:ext uri="{FF2B5EF4-FFF2-40B4-BE49-F238E27FC236}">
              <a16:creationId xmlns:a16="http://schemas.microsoft.com/office/drawing/2014/main" id="{56E74585-8955-4A17-9498-A679891EBCEB}"/>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77288</xdr:rowOff>
    </xdr:from>
    <xdr:to>
      <xdr:col>116</xdr:col>
      <xdr:colOff>62864</xdr:colOff>
      <xdr:row>109</xdr:row>
      <xdr:rowOff>16873</xdr:rowOff>
    </xdr:to>
    <xdr:cxnSp macro="">
      <xdr:nvCxnSpPr>
        <xdr:cNvPr id="729" name="直線コネクタ 728">
          <a:extLst>
            <a:ext uri="{FF2B5EF4-FFF2-40B4-BE49-F238E27FC236}">
              <a16:creationId xmlns:a16="http://schemas.microsoft.com/office/drawing/2014/main" id="{31D48DB4-F90B-4D50-99FE-A17492817D12}"/>
            </a:ext>
          </a:extLst>
        </xdr:cNvPr>
        <xdr:cNvCxnSpPr/>
      </xdr:nvCxnSpPr>
      <xdr:spPr>
        <a:xfrm flipV="1">
          <a:off x="19509104" y="16841288"/>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730" name="【公民館】&#10;一人当たり面積最小値テキスト">
          <a:extLst>
            <a:ext uri="{FF2B5EF4-FFF2-40B4-BE49-F238E27FC236}">
              <a16:creationId xmlns:a16="http://schemas.microsoft.com/office/drawing/2014/main" id="{C9388F1E-52F8-4BB1-A612-DB1C52A96C1D}"/>
            </a:ext>
          </a:extLst>
        </xdr:cNvPr>
        <xdr:cNvSpPr txBox="1"/>
      </xdr:nvSpPr>
      <xdr:spPr>
        <a:xfrm>
          <a:off x="19547840" y="1829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731" name="直線コネクタ 730">
          <a:extLst>
            <a:ext uri="{FF2B5EF4-FFF2-40B4-BE49-F238E27FC236}">
              <a16:creationId xmlns:a16="http://schemas.microsoft.com/office/drawing/2014/main" id="{330B83DA-D254-4299-BDE8-C4512389E544}"/>
            </a:ext>
          </a:extLst>
        </xdr:cNvPr>
        <xdr:cNvCxnSpPr/>
      </xdr:nvCxnSpPr>
      <xdr:spPr>
        <a:xfrm>
          <a:off x="19443700" y="182896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23965</xdr:rowOff>
    </xdr:from>
    <xdr:ext cx="469744" cy="259045"/>
    <xdr:sp macro="" textlink="">
      <xdr:nvSpPr>
        <xdr:cNvPr id="732" name="【公民館】&#10;一人当たり面積最大値テキスト">
          <a:extLst>
            <a:ext uri="{FF2B5EF4-FFF2-40B4-BE49-F238E27FC236}">
              <a16:creationId xmlns:a16="http://schemas.microsoft.com/office/drawing/2014/main" id="{462CDA6E-EB83-4064-BDE2-3AC8C4DDD419}"/>
            </a:ext>
          </a:extLst>
        </xdr:cNvPr>
        <xdr:cNvSpPr txBox="1"/>
      </xdr:nvSpPr>
      <xdr:spPr>
        <a:xfrm>
          <a:off x="19547840" y="16620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77288</xdr:rowOff>
    </xdr:from>
    <xdr:to>
      <xdr:col>116</xdr:col>
      <xdr:colOff>152400</xdr:colOff>
      <xdr:row>100</xdr:row>
      <xdr:rowOff>77288</xdr:rowOff>
    </xdr:to>
    <xdr:cxnSp macro="">
      <xdr:nvCxnSpPr>
        <xdr:cNvPr id="733" name="直線コネクタ 732">
          <a:extLst>
            <a:ext uri="{FF2B5EF4-FFF2-40B4-BE49-F238E27FC236}">
              <a16:creationId xmlns:a16="http://schemas.microsoft.com/office/drawing/2014/main" id="{CC363899-E390-4528-87EB-E543D29B2DC4}"/>
            </a:ext>
          </a:extLst>
        </xdr:cNvPr>
        <xdr:cNvCxnSpPr/>
      </xdr:nvCxnSpPr>
      <xdr:spPr>
        <a:xfrm>
          <a:off x="19443700" y="168412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734" name="【公民館】&#10;一人当たり面積平均値テキスト">
          <a:extLst>
            <a:ext uri="{FF2B5EF4-FFF2-40B4-BE49-F238E27FC236}">
              <a16:creationId xmlns:a16="http://schemas.microsoft.com/office/drawing/2014/main" id="{9632D877-8FE8-44E5-8A60-58D8C4F8D227}"/>
            </a:ext>
          </a:extLst>
        </xdr:cNvPr>
        <xdr:cNvSpPr txBox="1"/>
      </xdr:nvSpPr>
      <xdr:spPr>
        <a:xfrm>
          <a:off x="19547840" y="1771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735" name="フローチャート: 判断 734">
          <a:extLst>
            <a:ext uri="{FF2B5EF4-FFF2-40B4-BE49-F238E27FC236}">
              <a16:creationId xmlns:a16="http://schemas.microsoft.com/office/drawing/2014/main" id="{A075F749-7507-41FF-8FBE-8B0886C46573}"/>
            </a:ext>
          </a:extLst>
        </xdr:cNvPr>
        <xdr:cNvSpPr/>
      </xdr:nvSpPr>
      <xdr:spPr>
        <a:xfrm>
          <a:off x="19458940" y="178572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90714</xdr:rowOff>
    </xdr:from>
    <xdr:to>
      <xdr:col>112</xdr:col>
      <xdr:colOff>38100</xdr:colOff>
      <xdr:row>107</xdr:row>
      <xdr:rowOff>20864</xdr:rowOff>
    </xdr:to>
    <xdr:sp macro="" textlink="">
      <xdr:nvSpPr>
        <xdr:cNvPr id="736" name="フローチャート: 判断 735">
          <a:extLst>
            <a:ext uri="{FF2B5EF4-FFF2-40B4-BE49-F238E27FC236}">
              <a16:creationId xmlns:a16="http://schemas.microsoft.com/office/drawing/2014/main" id="{766198A5-C277-47E4-B636-B4E316C363AA}"/>
            </a:ext>
          </a:extLst>
        </xdr:cNvPr>
        <xdr:cNvSpPr/>
      </xdr:nvSpPr>
      <xdr:spPr>
        <a:xfrm>
          <a:off x="18735040" y="178605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76563</xdr:rowOff>
    </xdr:from>
    <xdr:to>
      <xdr:col>107</xdr:col>
      <xdr:colOff>101600</xdr:colOff>
      <xdr:row>107</xdr:row>
      <xdr:rowOff>6713</xdr:rowOff>
    </xdr:to>
    <xdr:sp macro="" textlink="">
      <xdr:nvSpPr>
        <xdr:cNvPr id="737" name="フローチャート: 判断 736">
          <a:extLst>
            <a:ext uri="{FF2B5EF4-FFF2-40B4-BE49-F238E27FC236}">
              <a16:creationId xmlns:a16="http://schemas.microsoft.com/office/drawing/2014/main" id="{107FEFC8-A377-4F16-9BE8-82F1CA82F553}"/>
            </a:ext>
          </a:extLst>
        </xdr:cNvPr>
        <xdr:cNvSpPr/>
      </xdr:nvSpPr>
      <xdr:spPr>
        <a:xfrm>
          <a:off x="17937480" y="178464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68943</xdr:rowOff>
    </xdr:from>
    <xdr:to>
      <xdr:col>102</xdr:col>
      <xdr:colOff>165100</xdr:colOff>
      <xdr:row>106</xdr:row>
      <xdr:rowOff>170543</xdr:rowOff>
    </xdr:to>
    <xdr:sp macro="" textlink="">
      <xdr:nvSpPr>
        <xdr:cNvPr id="738" name="フローチャート: 判断 737">
          <a:extLst>
            <a:ext uri="{FF2B5EF4-FFF2-40B4-BE49-F238E27FC236}">
              <a16:creationId xmlns:a16="http://schemas.microsoft.com/office/drawing/2014/main" id="{2B23A970-7AE7-4183-BA4D-66CCEF9E6376}"/>
            </a:ext>
          </a:extLst>
        </xdr:cNvPr>
        <xdr:cNvSpPr/>
      </xdr:nvSpPr>
      <xdr:spPr>
        <a:xfrm>
          <a:off x="17162780" y="1783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73298</xdr:rowOff>
    </xdr:from>
    <xdr:to>
      <xdr:col>98</xdr:col>
      <xdr:colOff>38100</xdr:colOff>
      <xdr:row>107</xdr:row>
      <xdr:rowOff>3448</xdr:rowOff>
    </xdr:to>
    <xdr:sp macro="" textlink="">
      <xdr:nvSpPr>
        <xdr:cNvPr id="739" name="フローチャート: 判断 738">
          <a:extLst>
            <a:ext uri="{FF2B5EF4-FFF2-40B4-BE49-F238E27FC236}">
              <a16:creationId xmlns:a16="http://schemas.microsoft.com/office/drawing/2014/main" id="{54A56B8F-2CF7-4849-B25A-45AD2AC877CC}"/>
            </a:ext>
          </a:extLst>
        </xdr:cNvPr>
        <xdr:cNvSpPr/>
      </xdr:nvSpPr>
      <xdr:spPr>
        <a:xfrm>
          <a:off x="16388080" y="178431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6B934CA0-58EE-4A49-B5CE-5AFFC2A3F8CB}"/>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FFEC2FC6-8E2E-4966-A1DD-F9B1B535D7F3}"/>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18511E3E-930A-4E09-B490-FFE6C83BAADE}"/>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E07CB92D-6B13-4BC8-962B-5AF9A9A77857}"/>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FA702C8B-EE9B-4E28-B078-BAC0ED0C7208}"/>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12881</xdr:rowOff>
    </xdr:from>
    <xdr:to>
      <xdr:col>116</xdr:col>
      <xdr:colOff>114300</xdr:colOff>
      <xdr:row>107</xdr:row>
      <xdr:rowOff>114481</xdr:rowOff>
    </xdr:to>
    <xdr:sp macro="" textlink="">
      <xdr:nvSpPr>
        <xdr:cNvPr id="745" name="楕円 744">
          <a:extLst>
            <a:ext uri="{FF2B5EF4-FFF2-40B4-BE49-F238E27FC236}">
              <a16:creationId xmlns:a16="http://schemas.microsoft.com/office/drawing/2014/main" id="{45CD80DA-418F-444B-A5A9-B99269170A4B}"/>
            </a:ext>
          </a:extLst>
        </xdr:cNvPr>
        <xdr:cNvSpPr/>
      </xdr:nvSpPr>
      <xdr:spPr>
        <a:xfrm>
          <a:off x="19458940" y="1795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162758</xdr:rowOff>
    </xdr:from>
    <xdr:ext cx="469744" cy="259045"/>
    <xdr:sp macro="" textlink="">
      <xdr:nvSpPr>
        <xdr:cNvPr id="746" name="【公民館】&#10;一人当たり面積該当値テキスト">
          <a:extLst>
            <a:ext uri="{FF2B5EF4-FFF2-40B4-BE49-F238E27FC236}">
              <a16:creationId xmlns:a16="http://schemas.microsoft.com/office/drawing/2014/main" id="{25D823EA-9DE2-497B-B7AD-DC0BFD7FBA02}"/>
            </a:ext>
          </a:extLst>
        </xdr:cNvPr>
        <xdr:cNvSpPr txBox="1"/>
      </xdr:nvSpPr>
      <xdr:spPr>
        <a:xfrm>
          <a:off x="19547840" y="1793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19413</xdr:rowOff>
    </xdr:from>
    <xdr:to>
      <xdr:col>112</xdr:col>
      <xdr:colOff>38100</xdr:colOff>
      <xdr:row>107</xdr:row>
      <xdr:rowOff>121013</xdr:rowOff>
    </xdr:to>
    <xdr:sp macro="" textlink="">
      <xdr:nvSpPr>
        <xdr:cNvPr id="747" name="楕円 746">
          <a:extLst>
            <a:ext uri="{FF2B5EF4-FFF2-40B4-BE49-F238E27FC236}">
              <a16:creationId xmlns:a16="http://schemas.microsoft.com/office/drawing/2014/main" id="{8AA34FBE-D2B6-423B-9420-A29AD2449288}"/>
            </a:ext>
          </a:extLst>
        </xdr:cNvPr>
        <xdr:cNvSpPr/>
      </xdr:nvSpPr>
      <xdr:spPr>
        <a:xfrm>
          <a:off x="18735040" y="179568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63681</xdr:rowOff>
    </xdr:from>
    <xdr:to>
      <xdr:col>116</xdr:col>
      <xdr:colOff>63500</xdr:colOff>
      <xdr:row>107</xdr:row>
      <xdr:rowOff>70213</xdr:rowOff>
    </xdr:to>
    <xdr:cxnSp macro="">
      <xdr:nvCxnSpPr>
        <xdr:cNvPr id="748" name="直線コネクタ 747">
          <a:extLst>
            <a:ext uri="{FF2B5EF4-FFF2-40B4-BE49-F238E27FC236}">
              <a16:creationId xmlns:a16="http://schemas.microsoft.com/office/drawing/2014/main" id="{2ECE2C12-7F35-46E3-8C90-25B4A539F430}"/>
            </a:ext>
          </a:extLst>
        </xdr:cNvPr>
        <xdr:cNvCxnSpPr/>
      </xdr:nvCxnSpPr>
      <xdr:spPr>
        <a:xfrm flipV="1">
          <a:off x="18778220" y="18001161"/>
          <a:ext cx="7315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25944</xdr:rowOff>
    </xdr:from>
    <xdr:to>
      <xdr:col>107</xdr:col>
      <xdr:colOff>101600</xdr:colOff>
      <xdr:row>107</xdr:row>
      <xdr:rowOff>127544</xdr:rowOff>
    </xdr:to>
    <xdr:sp macro="" textlink="">
      <xdr:nvSpPr>
        <xdr:cNvPr id="749" name="楕円 748">
          <a:extLst>
            <a:ext uri="{FF2B5EF4-FFF2-40B4-BE49-F238E27FC236}">
              <a16:creationId xmlns:a16="http://schemas.microsoft.com/office/drawing/2014/main" id="{89B90D4A-5F4F-4F3C-B311-906DED2023AD}"/>
            </a:ext>
          </a:extLst>
        </xdr:cNvPr>
        <xdr:cNvSpPr/>
      </xdr:nvSpPr>
      <xdr:spPr>
        <a:xfrm>
          <a:off x="17937480" y="1796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70213</xdr:rowOff>
    </xdr:from>
    <xdr:to>
      <xdr:col>111</xdr:col>
      <xdr:colOff>177800</xdr:colOff>
      <xdr:row>107</xdr:row>
      <xdr:rowOff>76744</xdr:rowOff>
    </xdr:to>
    <xdr:cxnSp macro="">
      <xdr:nvCxnSpPr>
        <xdr:cNvPr id="750" name="直線コネクタ 749">
          <a:extLst>
            <a:ext uri="{FF2B5EF4-FFF2-40B4-BE49-F238E27FC236}">
              <a16:creationId xmlns:a16="http://schemas.microsoft.com/office/drawing/2014/main" id="{EF4DA433-0AB3-4D88-865C-7FD4BCE65C06}"/>
            </a:ext>
          </a:extLst>
        </xdr:cNvPr>
        <xdr:cNvCxnSpPr/>
      </xdr:nvCxnSpPr>
      <xdr:spPr>
        <a:xfrm flipV="1">
          <a:off x="17988280" y="18007693"/>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34652</xdr:rowOff>
    </xdr:from>
    <xdr:to>
      <xdr:col>102</xdr:col>
      <xdr:colOff>165100</xdr:colOff>
      <xdr:row>107</xdr:row>
      <xdr:rowOff>136252</xdr:rowOff>
    </xdr:to>
    <xdr:sp macro="" textlink="">
      <xdr:nvSpPr>
        <xdr:cNvPr id="751" name="楕円 750">
          <a:extLst>
            <a:ext uri="{FF2B5EF4-FFF2-40B4-BE49-F238E27FC236}">
              <a16:creationId xmlns:a16="http://schemas.microsoft.com/office/drawing/2014/main" id="{70A8E7E0-CCA9-430E-B7F8-3259671D8848}"/>
            </a:ext>
          </a:extLst>
        </xdr:cNvPr>
        <xdr:cNvSpPr/>
      </xdr:nvSpPr>
      <xdr:spPr>
        <a:xfrm>
          <a:off x="1716278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76744</xdr:rowOff>
    </xdr:from>
    <xdr:to>
      <xdr:col>107</xdr:col>
      <xdr:colOff>50800</xdr:colOff>
      <xdr:row>107</xdr:row>
      <xdr:rowOff>85452</xdr:rowOff>
    </xdr:to>
    <xdr:cxnSp macro="">
      <xdr:nvCxnSpPr>
        <xdr:cNvPr id="752" name="直線コネクタ 751">
          <a:extLst>
            <a:ext uri="{FF2B5EF4-FFF2-40B4-BE49-F238E27FC236}">
              <a16:creationId xmlns:a16="http://schemas.microsoft.com/office/drawing/2014/main" id="{025A01CD-C935-4EDF-93E0-A51A5A17B5F4}"/>
            </a:ext>
          </a:extLst>
        </xdr:cNvPr>
        <xdr:cNvCxnSpPr/>
      </xdr:nvCxnSpPr>
      <xdr:spPr>
        <a:xfrm flipV="1">
          <a:off x="17213580" y="18014224"/>
          <a:ext cx="7747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40095</xdr:rowOff>
    </xdr:from>
    <xdr:to>
      <xdr:col>98</xdr:col>
      <xdr:colOff>38100</xdr:colOff>
      <xdr:row>107</xdr:row>
      <xdr:rowOff>141695</xdr:rowOff>
    </xdr:to>
    <xdr:sp macro="" textlink="">
      <xdr:nvSpPr>
        <xdr:cNvPr id="753" name="楕円 752">
          <a:extLst>
            <a:ext uri="{FF2B5EF4-FFF2-40B4-BE49-F238E27FC236}">
              <a16:creationId xmlns:a16="http://schemas.microsoft.com/office/drawing/2014/main" id="{9E27E3FA-8765-4CF9-9459-D9741FEBFA81}"/>
            </a:ext>
          </a:extLst>
        </xdr:cNvPr>
        <xdr:cNvSpPr/>
      </xdr:nvSpPr>
      <xdr:spPr>
        <a:xfrm>
          <a:off x="16388080" y="179775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85452</xdr:rowOff>
    </xdr:from>
    <xdr:to>
      <xdr:col>102</xdr:col>
      <xdr:colOff>114300</xdr:colOff>
      <xdr:row>107</xdr:row>
      <xdr:rowOff>90895</xdr:rowOff>
    </xdr:to>
    <xdr:cxnSp macro="">
      <xdr:nvCxnSpPr>
        <xdr:cNvPr id="754" name="直線コネクタ 753">
          <a:extLst>
            <a:ext uri="{FF2B5EF4-FFF2-40B4-BE49-F238E27FC236}">
              <a16:creationId xmlns:a16="http://schemas.microsoft.com/office/drawing/2014/main" id="{AEAC88A1-E445-4AA6-B67B-389EF4D14A54}"/>
            </a:ext>
          </a:extLst>
        </xdr:cNvPr>
        <xdr:cNvCxnSpPr/>
      </xdr:nvCxnSpPr>
      <xdr:spPr>
        <a:xfrm flipV="1">
          <a:off x="16431260" y="18022932"/>
          <a:ext cx="78232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37391</xdr:rowOff>
    </xdr:from>
    <xdr:ext cx="469744" cy="259045"/>
    <xdr:sp macro="" textlink="">
      <xdr:nvSpPr>
        <xdr:cNvPr id="755" name="n_1aveValue【公民館】&#10;一人当たり面積">
          <a:extLst>
            <a:ext uri="{FF2B5EF4-FFF2-40B4-BE49-F238E27FC236}">
              <a16:creationId xmlns:a16="http://schemas.microsoft.com/office/drawing/2014/main" id="{87226AFC-511C-41CC-9C8E-F08B5C45830C}"/>
            </a:ext>
          </a:extLst>
        </xdr:cNvPr>
        <xdr:cNvSpPr txBox="1"/>
      </xdr:nvSpPr>
      <xdr:spPr>
        <a:xfrm>
          <a:off x="18561127" y="1763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23240</xdr:rowOff>
    </xdr:from>
    <xdr:ext cx="469744" cy="259045"/>
    <xdr:sp macro="" textlink="">
      <xdr:nvSpPr>
        <xdr:cNvPr id="756" name="n_2aveValue【公民館】&#10;一人当たり面積">
          <a:extLst>
            <a:ext uri="{FF2B5EF4-FFF2-40B4-BE49-F238E27FC236}">
              <a16:creationId xmlns:a16="http://schemas.microsoft.com/office/drawing/2014/main" id="{84C9C12A-8F79-4EDC-84CC-192BA86647A3}"/>
            </a:ext>
          </a:extLst>
        </xdr:cNvPr>
        <xdr:cNvSpPr txBox="1"/>
      </xdr:nvSpPr>
      <xdr:spPr>
        <a:xfrm>
          <a:off x="17776267" y="1762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15620</xdr:rowOff>
    </xdr:from>
    <xdr:ext cx="469744" cy="259045"/>
    <xdr:sp macro="" textlink="">
      <xdr:nvSpPr>
        <xdr:cNvPr id="757" name="n_3aveValue【公民館】&#10;一人当たり面積">
          <a:extLst>
            <a:ext uri="{FF2B5EF4-FFF2-40B4-BE49-F238E27FC236}">
              <a16:creationId xmlns:a16="http://schemas.microsoft.com/office/drawing/2014/main" id="{84F58265-3A4E-46BE-AC90-78167D6BBD62}"/>
            </a:ext>
          </a:extLst>
        </xdr:cNvPr>
        <xdr:cNvSpPr txBox="1"/>
      </xdr:nvSpPr>
      <xdr:spPr>
        <a:xfrm>
          <a:off x="17001567" y="1761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19975</xdr:rowOff>
    </xdr:from>
    <xdr:ext cx="469744" cy="259045"/>
    <xdr:sp macro="" textlink="">
      <xdr:nvSpPr>
        <xdr:cNvPr id="758" name="n_4aveValue【公民館】&#10;一人当たり面積">
          <a:extLst>
            <a:ext uri="{FF2B5EF4-FFF2-40B4-BE49-F238E27FC236}">
              <a16:creationId xmlns:a16="http://schemas.microsoft.com/office/drawing/2014/main" id="{F6C69E76-25E5-49D6-8D97-1F7CF2CE15E6}"/>
            </a:ext>
          </a:extLst>
        </xdr:cNvPr>
        <xdr:cNvSpPr txBox="1"/>
      </xdr:nvSpPr>
      <xdr:spPr>
        <a:xfrm>
          <a:off x="16226867" y="1762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112140</xdr:rowOff>
    </xdr:from>
    <xdr:ext cx="469744" cy="259045"/>
    <xdr:sp macro="" textlink="">
      <xdr:nvSpPr>
        <xdr:cNvPr id="759" name="n_1mainValue【公民館】&#10;一人当たり面積">
          <a:extLst>
            <a:ext uri="{FF2B5EF4-FFF2-40B4-BE49-F238E27FC236}">
              <a16:creationId xmlns:a16="http://schemas.microsoft.com/office/drawing/2014/main" id="{82B651E9-EAE7-4BEC-B211-699FB7D6997D}"/>
            </a:ext>
          </a:extLst>
        </xdr:cNvPr>
        <xdr:cNvSpPr txBox="1"/>
      </xdr:nvSpPr>
      <xdr:spPr>
        <a:xfrm>
          <a:off x="18561127" y="1804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118671</xdr:rowOff>
    </xdr:from>
    <xdr:ext cx="469744" cy="259045"/>
    <xdr:sp macro="" textlink="">
      <xdr:nvSpPr>
        <xdr:cNvPr id="760" name="n_2mainValue【公民館】&#10;一人当たり面積">
          <a:extLst>
            <a:ext uri="{FF2B5EF4-FFF2-40B4-BE49-F238E27FC236}">
              <a16:creationId xmlns:a16="http://schemas.microsoft.com/office/drawing/2014/main" id="{7A399749-1BFE-4075-A1D8-D3D64A804080}"/>
            </a:ext>
          </a:extLst>
        </xdr:cNvPr>
        <xdr:cNvSpPr txBox="1"/>
      </xdr:nvSpPr>
      <xdr:spPr>
        <a:xfrm>
          <a:off x="17776267" y="18056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127379</xdr:rowOff>
    </xdr:from>
    <xdr:ext cx="469744" cy="259045"/>
    <xdr:sp macro="" textlink="">
      <xdr:nvSpPr>
        <xdr:cNvPr id="761" name="n_3mainValue【公民館】&#10;一人当たり面積">
          <a:extLst>
            <a:ext uri="{FF2B5EF4-FFF2-40B4-BE49-F238E27FC236}">
              <a16:creationId xmlns:a16="http://schemas.microsoft.com/office/drawing/2014/main" id="{478890B5-A6B5-4EA1-97F8-59EA506A4906}"/>
            </a:ext>
          </a:extLst>
        </xdr:cNvPr>
        <xdr:cNvSpPr txBox="1"/>
      </xdr:nvSpPr>
      <xdr:spPr>
        <a:xfrm>
          <a:off x="17001567" y="1806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132822</xdr:rowOff>
    </xdr:from>
    <xdr:ext cx="469744" cy="259045"/>
    <xdr:sp macro="" textlink="">
      <xdr:nvSpPr>
        <xdr:cNvPr id="762" name="n_4mainValue【公民館】&#10;一人当たり面積">
          <a:extLst>
            <a:ext uri="{FF2B5EF4-FFF2-40B4-BE49-F238E27FC236}">
              <a16:creationId xmlns:a16="http://schemas.microsoft.com/office/drawing/2014/main" id="{6585697D-C74E-4196-B4C2-77D7A85845FA}"/>
            </a:ext>
          </a:extLst>
        </xdr:cNvPr>
        <xdr:cNvSpPr txBox="1"/>
      </xdr:nvSpPr>
      <xdr:spPr>
        <a:xfrm>
          <a:off x="16226867" y="18070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a:extLst>
            <a:ext uri="{FF2B5EF4-FFF2-40B4-BE49-F238E27FC236}">
              <a16:creationId xmlns:a16="http://schemas.microsoft.com/office/drawing/2014/main" id="{337D6F24-2F15-4273-B642-5201BB2ED20F}"/>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a:extLst>
            <a:ext uri="{FF2B5EF4-FFF2-40B4-BE49-F238E27FC236}">
              <a16:creationId xmlns:a16="http://schemas.microsoft.com/office/drawing/2014/main" id="{5625AE26-4C7D-4DEA-BF2C-200F3F81D797}"/>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a:extLst>
            <a:ext uri="{FF2B5EF4-FFF2-40B4-BE49-F238E27FC236}">
              <a16:creationId xmlns:a16="http://schemas.microsoft.com/office/drawing/2014/main" id="{2CD5ECD9-7284-462E-9C0C-5D6DF7BA6053}"/>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橋梁及びトンネルは、町の面積が大きく山間部が多いため、一人当たりの有形固定資産額が高くなる傾向にある。また、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橋りょうの長寿命化工事によって令和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減価償却率</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が横ばいとなった。</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保育所及び学校施設については、近年の少子化を受けて保育所の統合や学校の統合を行い、保育所については新規に設置、学校においては必要に応じて校舎の増改築を実施したため、減価償却率としては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低い水準にあ</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るが、施設の更新や改修を予定していないため徐々に類似団体平均との差がなくなっている。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公民館については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年度に中央公民館給水設備及びホール棟防水改修等、令和元年度に屋根改修、令和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年度に事務棟トイレ改修等を</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実施している。今後も改修工事を予定しており、必要な点検と改修により施設の長寿命化を図っていく。</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FD334C9-F8AA-4F3E-A8AE-E43B567BD054}"/>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3CF9B61-08B7-4668-ABBE-6EFD38E2067C}"/>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050AE2B-42FD-4B9C-98A8-330C8ED77BE8}"/>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BC84268-39DF-4A9E-A824-468799D64162}"/>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0548B7D-0C3E-4047-A201-1D67715DBBA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B3153B2-83EA-447C-94B4-4FF56A1C7939}"/>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EAF080B-1376-4786-8F9B-94A4F49F8095}"/>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9237B4D-0C9E-4B73-A3B9-FC22532F8D44}"/>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081F372-855F-45E4-8F8E-B5AA8BEADB62}"/>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7CA6981-8A6D-46E0-A1E1-573DE17C909D}"/>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8,365
8,275
129.87
6,536,675
5,936,535
440,817
3,537,982
4,141,253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3398FF4-923E-4593-AD29-C990009F936B}"/>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4E6515C-2738-430F-9FD2-9502CAF3756D}"/>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706DD47-E081-40EB-9FEB-2734CAB6F8A8}"/>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72DEA42-8BA5-4663-8D5E-92B07F4FEA72}"/>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C4C0CA8-26EB-447B-974B-448DE486332B}"/>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93EBF16-5841-403E-BE4D-4F6991FAF7F2}"/>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2784050-9B51-4ED2-8186-FD33DB406227}"/>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4A97E5E-FF38-487D-8670-063BE8A4D8FD}"/>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9638BD8-C201-4895-96CC-BD540C74CA3B}"/>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8AC5E13-90A3-4A0C-B811-8E57D5D66C1D}"/>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23B0C12-FCD1-4C5E-8A1A-8A3D4FEFAF1D}"/>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8B58497-3A34-4EFE-883F-48420016C0B3}"/>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3C62692-B2AE-4500-9673-FC8A5142C646}"/>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BC74758-3642-4428-AFE4-5E4BA3AAE186}"/>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70D1AA3-65AA-4399-9157-2F90DCC46ED9}"/>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19CB959-F34D-470E-8168-1A345F559618}"/>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96ACE68-5ADD-4A51-919A-675686154CE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08DD308-B64D-44B7-968B-94EA71A085C2}"/>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992720C-5523-46C7-A72C-52CAC95A8734}"/>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C819EB2-7E67-41FA-8C20-2C032144EB58}"/>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8C438E6-626B-4C84-9388-5E94010DC231}"/>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AE6DFBD-4785-4AB5-9A1E-F6559837D315}"/>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5FE2C03-7BC0-48A2-A64A-C87D4C1D6141}"/>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DBE790A-5775-4C18-823D-919A3C7C2EFC}"/>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88F7AA3-DF43-4E72-B829-12A9F024AAA4}"/>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05C0D74-8BC7-4771-87B7-F15AA5CF8009}"/>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D95C483-5078-4361-8263-F8457DBA9C1D}"/>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15DD510-2640-4C55-B42C-75FF0D2441F9}"/>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B87A119-ACD5-4E00-B264-7F4910E99DBF}"/>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A45CC71-FB35-4674-936D-7DE539E38A0C}"/>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1543937-5EF9-487D-9790-9A3165643ED6}"/>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F1FF873-3930-48A7-9174-55C7AF1C98DC}"/>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442715E-CE7B-4236-814B-5E391B84F46B}"/>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7DCFD12-2753-4480-98E7-A564AFA5A8B5}"/>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7698759-9FBA-431E-B1FA-AF2D16335B85}"/>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14F60E4-3136-485C-B73E-CF682AFB2096}"/>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5EAB4D4-DCF9-45B3-9C37-A28E75287ECA}"/>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516AFE1-4772-43AA-8213-69B25E7DD8D9}"/>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6BBCE34-462C-402E-B63E-9F0A428C936F}"/>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8FC245F-DAEA-46AB-87BD-4250190CBA2B}"/>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D7FEF71-B8A0-484E-A810-3C7C46DBA149}"/>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8FA9593-744F-462B-83DC-92AC4AD424A2}"/>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8855EF7-3DD1-4DFB-B5F3-192D13C9376E}"/>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607ACA6-1C83-451B-86CC-4EB58C6DFB34}"/>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20F7253-72F4-4C58-839B-E9F206817E49}"/>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59D2DAB-6F57-4E50-B2FD-9C2EAE0C2FBB}"/>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162742</xdr:rowOff>
    </xdr:from>
    <xdr:to>
      <xdr:col>24</xdr:col>
      <xdr:colOff>62865</xdr:colOff>
      <xdr:row>41</xdr:row>
      <xdr:rowOff>149678</xdr:rowOff>
    </xdr:to>
    <xdr:cxnSp macro="">
      <xdr:nvCxnSpPr>
        <xdr:cNvPr id="58" name="直線コネクタ 57">
          <a:extLst>
            <a:ext uri="{FF2B5EF4-FFF2-40B4-BE49-F238E27FC236}">
              <a16:creationId xmlns:a16="http://schemas.microsoft.com/office/drawing/2014/main" id="{A68BBD79-27E7-4B93-A586-283BD3DF3AA4}"/>
            </a:ext>
          </a:extLst>
        </xdr:cNvPr>
        <xdr:cNvCxnSpPr/>
      </xdr:nvCxnSpPr>
      <xdr:spPr>
        <a:xfrm flipV="1">
          <a:off x="4086225" y="5694862"/>
          <a:ext cx="0" cy="1328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153505</xdr:rowOff>
    </xdr:from>
    <xdr:ext cx="405111" cy="259045"/>
    <xdr:sp macro="" textlink="">
      <xdr:nvSpPr>
        <xdr:cNvPr id="59" name="【図書館】&#10;有形固定資産減価償却率最小値テキスト">
          <a:extLst>
            <a:ext uri="{FF2B5EF4-FFF2-40B4-BE49-F238E27FC236}">
              <a16:creationId xmlns:a16="http://schemas.microsoft.com/office/drawing/2014/main" id="{78EF7A93-9C32-4FE3-A82F-76BCEC58A594}"/>
            </a:ext>
          </a:extLst>
        </xdr:cNvPr>
        <xdr:cNvSpPr txBox="1"/>
      </xdr:nvSpPr>
      <xdr:spPr>
        <a:xfrm>
          <a:off x="4124960" y="7026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149678</xdr:rowOff>
    </xdr:from>
    <xdr:to>
      <xdr:col>24</xdr:col>
      <xdr:colOff>152400</xdr:colOff>
      <xdr:row>41</xdr:row>
      <xdr:rowOff>149678</xdr:rowOff>
    </xdr:to>
    <xdr:cxnSp macro="">
      <xdr:nvCxnSpPr>
        <xdr:cNvPr id="60" name="直線コネクタ 59">
          <a:extLst>
            <a:ext uri="{FF2B5EF4-FFF2-40B4-BE49-F238E27FC236}">
              <a16:creationId xmlns:a16="http://schemas.microsoft.com/office/drawing/2014/main" id="{E94937EE-C7E2-4581-B4EC-2D592BAC5562}"/>
            </a:ext>
          </a:extLst>
        </xdr:cNvPr>
        <xdr:cNvCxnSpPr/>
      </xdr:nvCxnSpPr>
      <xdr:spPr>
        <a:xfrm>
          <a:off x="4020820" y="70229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109419</xdr:rowOff>
    </xdr:from>
    <xdr:ext cx="340478" cy="259045"/>
    <xdr:sp macro="" textlink="">
      <xdr:nvSpPr>
        <xdr:cNvPr id="61" name="【図書館】&#10;有形固定資産減価償却率最大値テキスト">
          <a:extLst>
            <a:ext uri="{FF2B5EF4-FFF2-40B4-BE49-F238E27FC236}">
              <a16:creationId xmlns:a16="http://schemas.microsoft.com/office/drawing/2014/main" id="{0B65A60F-B2F7-4361-8BB4-F78C2F20C5FF}"/>
            </a:ext>
          </a:extLst>
        </xdr:cNvPr>
        <xdr:cNvSpPr txBox="1"/>
      </xdr:nvSpPr>
      <xdr:spPr>
        <a:xfrm>
          <a:off x="4124960" y="54738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162742</xdr:rowOff>
    </xdr:from>
    <xdr:to>
      <xdr:col>24</xdr:col>
      <xdr:colOff>152400</xdr:colOff>
      <xdr:row>33</xdr:row>
      <xdr:rowOff>162742</xdr:rowOff>
    </xdr:to>
    <xdr:cxnSp macro="">
      <xdr:nvCxnSpPr>
        <xdr:cNvPr id="62" name="直線コネクタ 61">
          <a:extLst>
            <a:ext uri="{FF2B5EF4-FFF2-40B4-BE49-F238E27FC236}">
              <a16:creationId xmlns:a16="http://schemas.microsoft.com/office/drawing/2014/main" id="{A7A5A64C-5DAE-46A1-8903-91D33F03036E}"/>
            </a:ext>
          </a:extLst>
        </xdr:cNvPr>
        <xdr:cNvCxnSpPr/>
      </xdr:nvCxnSpPr>
      <xdr:spPr>
        <a:xfrm>
          <a:off x="4020820" y="56948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5823</xdr:rowOff>
    </xdr:from>
    <xdr:ext cx="405111" cy="259045"/>
    <xdr:sp macro="" textlink="">
      <xdr:nvSpPr>
        <xdr:cNvPr id="63" name="【図書館】&#10;有形固定資産減価償却率平均値テキスト">
          <a:extLst>
            <a:ext uri="{FF2B5EF4-FFF2-40B4-BE49-F238E27FC236}">
              <a16:creationId xmlns:a16="http://schemas.microsoft.com/office/drawing/2014/main" id="{2D1F8061-F92B-4D28-AEEE-F063294A1EB0}"/>
            </a:ext>
          </a:extLst>
        </xdr:cNvPr>
        <xdr:cNvSpPr txBox="1"/>
      </xdr:nvSpPr>
      <xdr:spPr>
        <a:xfrm>
          <a:off x="4124960" y="6040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154396</xdr:rowOff>
    </xdr:from>
    <xdr:to>
      <xdr:col>24</xdr:col>
      <xdr:colOff>114300</xdr:colOff>
      <xdr:row>37</xdr:row>
      <xdr:rowOff>84546</xdr:rowOff>
    </xdr:to>
    <xdr:sp macro="" textlink="">
      <xdr:nvSpPr>
        <xdr:cNvPr id="64" name="フローチャート: 判断 63">
          <a:extLst>
            <a:ext uri="{FF2B5EF4-FFF2-40B4-BE49-F238E27FC236}">
              <a16:creationId xmlns:a16="http://schemas.microsoft.com/office/drawing/2014/main" id="{40D30349-0C4C-486B-887A-EBC3EF605575}"/>
            </a:ext>
          </a:extLst>
        </xdr:cNvPr>
        <xdr:cNvSpPr/>
      </xdr:nvSpPr>
      <xdr:spPr>
        <a:xfrm>
          <a:off x="4036060" y="61894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12337</xdr:rowOff>
    </xdr:from>
    <xdr:to>
      <xdr:col>20</xdr:col>
      <xdr:colOff>38100</xdr:colOff>
      <xdr:row>37</xdr:row>
      <xdr:rowOff>113937</xdr:rowOff>
    </xdr:to>
    <xdr:sp macro="" textlink="">
      <xdr:nvSpPr>
        <xdr:cNvPr id="65" name="フローチャート: 判断 64">
          <a:extLst>
            <a:ext uri="{FF2B5EF4-FFF2-40B4-BE49-F238E27FC236}">
              <a16:creationId xmlns:a16="http://schemas.microsoft.com/office/drawing/2014/main" id="{1743BC82-33C6-49C0-A543-7D3A6C0618E4}"/>
            </a:ext>
          </a:extLst>
        </xdr:cNvPr>
        <xdr:cNvSpPr/>
      </xdr:nvSpPr>
      <xdr:spPr>
        <a:xfrm>
          <a:off x="3312160" y="62150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a:extLst>
            <a:ext uri="{FF2B5EF4-FFF2-40B4-BE49-F238E27FC236}">
              <a16:creationId xmlns:a16="http://schemas.microsoft.com/office/drawing/2014/main" id="{2E184897-DAD0-4849-B5C2-A7298AA76D7B}"/>
            </a:ext>
          </a:extLst>
        </xdr:cNvPr>
        <xdr:cNvSpPr/>
      </xdr:nvSpPr>
      <xdr:spPr>
        <a:xfrm>
          <a:off x="2514600" y="61649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95613</xdr:rowOff>
    </xdr:from>
    <xdr:to>
      <xdr:col>10</xdr:col>
      <xdr:colOff>165100</xdr:colOff>
      <xdr:row>37</xdr:row>
      <xdr:rowOff>25763</xdr:rowOff>
    </xdr:to>
    <xdr:sp macro="" textlink="">
      <xdr:nvSpPr>
        <xdr:cNvPr id="67" name="フローチャート: 判断 66">
          <a:extLst>
            <a:ext uri="{FF2B5EF4-FFF2-40B4-BE49-F238E27FC236}">
              <a16:creationId xmlns:a16="http://schemas.microsoft.com/office/drawing/2014/main" id="{54041C17-0C54-4158-BCED-63F7BE962F70}"/>
            </a:ext>
          </a:extLst>
        </xdr:cNvPr>
        <xdr:cNvSpPr/>
      </xdr:nvSpPr>
      <xdr:spPr>
        <a:xfrm>
          <a:off x="1739900" y="61306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84183</xdr:rowOff>
    </xdr:from>
    <xdr:to>
      <xdr:col>6</xdr:col>
      <xdr:colOff>38100</xdr:colOff>
      <xdr:row>37</xdr:row>
      <xdr:rowOff>14333</xdr:rowOff>
    </xdr:to>
    <xdr:sp macro="" textlink="">
      <xdr:nvSpPr>
        <xdr:cNvPr id="68" name="フローチャート: 判断 67">
          <a:extLst>
            <a:ext uri="{FF2B5EF4-FFF2-40B4-BE49-F238E27FC236}">
              <a16:creationId xmlns:a16="http://schemas.microsoft.com/office/drawing/2014/main" id="{0879F812-0B3E-4B62-B53E-D33DB2A1E5D9}"/>
            </a:ext>
          </a:extLst>
        </xdr:cNvPr>
        <xdr:cNvSpPr/>
      </xdr:nvSpPr>
      <xdr:spPr>
        <a:xfrm>
          <a:off x="965200" y="61192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17ADCD3-4AD3-462B-892D-758E10A5C28B}"/>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56D710A-0F22-41CB-91E4-71C4EDD321CB}"/>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9EBF456-044B-42C8-BAD6-D3E1D49313BD}"/>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41707AA-46B3-482B-B2D2-2A787540CCC1}"/>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302FB11-6DEF-4623-9C57-A2FAD93EA8B2}"/>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74" name="楕円 73">
          <a:extLst>
            <a:ext uri="{FF2B5EF4-FFF2-40B4-BE49-F238E27FC236}">
              <a16:creationId xmlns:a16="http://schemas.microsoft.com/office/drawing/2014/main" id="{25BDC444-D09C-426C-A983-2E3D9FE83101}"/>
            </a:ext>
          </a:extLst>
        </xdr:cNvPr>
        <xdr:cNvSpPr/>
      </xdr:nvSpPr>
      <xdr:spPr>
        <a:xfrm>
          <a:off x="4036060" y="64887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96900</xdr:rowOff>
    </xdr:from>
    <xdr:ext cx="405111" cy="259045"/>
    <xdr:sp macro="" textlink="">
      <xdr:nvSpPr>
        <xdr:cNvPr id="75" name="【図書館】&#10;有形固定資産減価償却率該当値テキスト">
          <a:extLst>
            <a:ext uri="{FF2B5EF4-FFF2-40B4-BE49-F238E27FC236}">
              <a16:creationId xmlns:a16="http://schemas.microsoft.com/office/drawing/2014/main" id="{289084BE-772D-4151-9646-06FE0F31879B}"/>
            </a:ext>
          </a:extLst>
        </xdr:cNvPr>
        <xdr:cNvSpPr txBox="1"/>
      </xdr:nvSpPr>
      <xdr:spPr>
        <a:xfrm>
          <a:off x="4124960" y="6467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107043</xdr:rowOff>
    </xdr:from>
    <xdr:to>
      <xdr:col>20</xdr:col>
      <xdr:colOff>38100</xdr:colOff>
      <xdr:row>39</xdr:row>
      <xdr:rowOff>37193</xdr:rowOff>
    </xdr:to>
    <xdr:sp macro="" textlink="">
      <xdr:nvSpPr>
        <xdr:cNvPr id="76" name="楕円 75">
          <a:extLst>
            <a:ext uri="{FF2B5EF4-FFF2-40B4-BE49-F238E27FC236}">
              <a16:creationId xmlns:a16="http://schemas.microsoft.com/office/drawing/2014/main" id="{E392A363-28D3-451D-ADBC-B9A6015400F1}"/>
            </a:ext>
          </a:extLst>
        </xdr:cNvPr>
        <xdr:cNvSpPr/>
      </xdr:nvSpPr>
      <xdr:spPr>
        <a:xfrm>
          <a:off x="3312160" y="64773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157843</xdr:rowOff>
    </xdr:from>
    <xdr:to>
      <xdr:col>24</xdr:col>
      <xdr:colOff>63500</xdr:colOff>
      <xdr:row>38</xdr:row>
      <xdr:rowOff>169273</xdr:rowOff>
    </xdr:to>
    <xdr:cxnSp macro="">
      <xdr:nvCxnSpPr>
        <xdr:cNvPr id="77" name="直線コネクタ 76">
          <a:extLst>
            <a:ext uri="{FF2B5EF4-FFF2-40B4-BE49-F238E27FC236}">
              <a16:creationId xmlns:a16="http://schemas.microsoft.com/office/drawing/2014/main" id="{4C00FA5C-A456-4A4A-9856-4579750FEB3A}"/>
            </a:ext>
          </a:extLst>
        </xdr:cNvPr>
        <xdr:cNvCxnSpPr/>
      </xdr:nvCxnSpPr>
      <xdr:spPr>
        <a:xfrm>
          <a:off x="3355340" y="6528163"/>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64588</xdr:rowOff>
    </xdr:from>
    <xdr:to>
      <xdr:col>15</xdr:col>
      <xdr:colOff>101600</xdr:colOff>
      <xdr:row>38</xdr:row>
      <xdr:rowOff>166188</xdr:rowOff>
    </xdr:to>
    <xdr:sp macro="" textlink="">
      <xdr:nvSpPr>
        <xdr:cNvPr id="78" name="楕円 77">
          <a:extLst>
            <a:ext uri="{FF2B5EF4-FFF2-40B4-BE49-F238E27FC236}">
              <a16:creationId xmlns:a16="http://schemas.microsoft.com/office/drawing/2014/main" id="{DBCD1B8A-5CC1-40AE-B250-080E68641797}"/>
            </a:ext>
          </a:extLst>
        </xdr:cNvPr>
        <xdr:cNvSpPr/>
      </xdr:nvSpPr>
      <xdr:spPr>
        <a:xfrm>
          <a:off x="2514600" y="643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115388</xdr:rowOff>
    </xdr:from>
    <xdr:to>
      <xdr:col>19</xdr:col>
      <xdr:colOff>177800</xdr:colOff>
      <xdr:row>38</xdr:row>
      <xdr:rowOff>157843</xdr:rowOff>
    </xdr:to>
    <xdr:cxnSp macro="">
      <xdr:nvCxnSpPr>
        <xdr:cNvPr id="79" name="直線コネクタ 78">
          <a:extLst>
            <a:ext uri="{FF2B5EF4-FFF2-40B4-BE49-F238E27FC236}">
              <a16:creationId xmlns:a16="http://schemas.microsoft.com/office/drawing/2014/main" id="{4993EE78-E8D4-4EC6-9A06-AF4584331F12}"/>
            </a:ext>
          </a:extLst>
        </xdr:cNvPr>
        <xdr:cNvCxnSpPr/>
      </xdr:nvCxnSpPr>
      <xdr:spPr>
        <a:xfrm>
          <a:off x="2565400" y="6485708"/>
          <a:ext cx="78994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30299</xdr:rowOff>
    </xdr:from>
    <xdr:to>
      <xdr:col>10</xdr:col>
      <xdr:colOff>165100</xdr:colOff>
      <xdr:row>38</xdr:row>
      <xdr:rowOff>131899</xdr:rowOff>
    </xdr:to>
    <xdr:sp macro="" textlink="">
      <xdr:nvSpPr>
        <xdr:cNvPr id="80" name="楕円 79">
          <a:extLst>
            <a:ext uri="{FF2B5EF4-FFF2-40B4-BE49-F238E27FC236}">
              <a16:creationId xmlns:a16="http://schemas.microsoft.com/office/drawing/2014/main" id="{242DB092-E05E-4FFF-8794-6F90054C9D23}"/>
            </a:ext>
          </a:extLst>
        </xdr:cNvPr>
        <xdr:cNvSpPr/>
      </xdr:nvSpPr>
      <xdr:spPr>
        <a:xfrm>
          <a:off x="1739900" y="640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81099</xdr:rowOff>
    </xdr:from>
    <xdr:to>
      <xdr:col>15</xdr:col>
      <xdr:colOff>50800</xdr:colOff>
      <xdr:row>38</xdr:row>
      <xdr:rowOff>115388</xdr:rowOff>
    </xdr:to>
    <xdr:cxnSp macro="">
      <xdr:nvCxnSpPr>
        <xdr:cNvPr id="81" name="直線コネクタ 80">
          <a:extLst>
            <a:ext uri="{FF2B5EF4-FFF2-40B4-BE49-F238E27FC236}">
              <a16:creationId xmlns:a16="http://schemas.microsoft.com/office/drawing/2014/main" id="{65CE4AB4-5A7F-4B45-A1B2-E92F65D0A176}"/>
            </a:ext>
          </a:extLst>
        </xdr:cNvPr>
        <xdr:cNvCxnSpPr/>
      </xdr:nvCxnSpPr>
      <xdr:spPr>
        <a:xfrm>
          <a:off x="1790700" y="6451419"/>
          <a:ext cx="7747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41728</xdr:rowOff>
    </xdr:from>
    <xdr:to>
      <xdr:col>6</xdr:col>
      <xdr:colOff>38100</xdr:colOff>
      <xdr:row>38</xdr:row>
      <xdr:rowOff>143328</xdr:rowOff>
    </xdr:to>
    <xdr:sp macro="" textlink="">
      <xdr:nvSpPr>
        <xdr:cNvPr id="82" name="楕円 81">
          <a:extLst>
            <a:ext uri="{FF2B5EF4-FFF2-40B4-BE49-F238E27FC236}">
              <a16:creationId xmlns:a16="http://schemas.microsoft.com/office/drawing/2014/main" id="{393C9329-42C0-4CF7-B3EE-1CE746B229E6}"/>
            </a:ext>
          </a:extLst>
        </xdr:cNvPr>
        <xdr:cNvSpPr/>
      </xdr:nvSpPr>
      <xdr:spPr>
        <a:xfrm>
          <a:off x="965200" y="64120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81099</xdr:rowOff>
    </xdr:from>
    <xdr:to>
      <xdr:col>10</xdr:col>
      <xdr:colOff>114300</xdr:colOff>
      <xdr:row>38</xdr:row>
      <xdr:rowOff>92528</xdr:rowOff>
    </xdr:to>
    <xdr:cxnSp macro="">
      <xdr:nvCxnSpPr>
        <xdr:cNvPr id="83" name="直線コネクタ 82">
          <a:extLst>
            <a:ext uri="{FF2B5EF4-FFF2-40B4-BE49-F238E27FC236}">
              <a16:creationId xmlns:a16="http://schemas.microsoft.com/office/drawing/2014/main" id="{E7339F1C-641D-424C-88FF-F01ECC6EB776}"/>
            </a:ext>
          </a:extLst>
        </xdr:cNvPr>
        <xdr:cNvCxnSpPr/>
      </xdr:nvCxnSpPr>
      <xdr:spPr>
        <a:xfrm flipV="1">
          <a:off x="1008380" y="6451419"/>
          <a:ext cx="78232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130464</xdr:rowOff>
    </xdr:from>
    <xdr:ext cx="405111" cy="259045"/>
    <xdr:sp macro="" textlink="">
      <xdr:nvSpPr>
        <xdr:cNvPr id="84" name="n_1aveValue【図書館】&#10;有形固定資産減価償却率">
          <a:extLst>
            <a:ext uri="{FF2B5EF4-FFF2-40B4-BE49-F238E27FC236}">
              <a16:creationId xmlns:a16="http://schemas.microsoft.com/office/drawing/2014/main" id="{D071F325-3506-45C1-AD03-0A9FCB3FC791}"/>
            </a:ext>
          </a:extLst>
        </xdr:cNvPr>
        <xdr:cNvSpPr txBox="1"/>
      </xdr:nvSpPr>
      <xdr:spPr>
        <a:xfrm>
          <a:off x="3170564" y="599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5" name="n_2aveValue【図書館】&#10;有形固定資産減価償却率">
          <a:extLst>
            <a:ext uri="{FF2B5EF4-FFF2-40B4-BE49-F238E27FC236}">
              <a16:creationId xmlns:a16="http://schemas.microsoft.com/office/drawing/2014/main" id="{82EF9749-5E79-44BA-9E4F-D53D046CA798}"/>
            </a:ext>
          </a:extLst>
        </xdr:cNvPr>
        <xdr:cNvSpPr txBox="1"/>
      </xdr:nvSpPr>
      <xdr:spPr>
        <a:xfrm>
          <a:off x="2385704" y="594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42290</xdr:rowOff>
    </xdr:from>
    <xdr:ext cx="405111" cy="259045"/>
    <xdr:sp macro="" textlink="">
      <xdr:nvSpPr>
        <xdr:cNvPr id="86" name="n_3aveValue【図書館】&#10;有形固定資産減価償却率">
          <a:extLst>
            <a:ext uri="{FF2B5EF4-FFF2-40B4-BE49-F238E27FC236}">
              <a16:creationId xmlns:a16="http://schemas.microsoft.com/office/drawing/2014/main" id="{6B0EF80E-766A-421C-B119-D8EBAD8EEB5E}"/>
            </a:ext>
          </a:extLst>
        </xdr:cNvPr>
        <xdr:cNvSpPr txBox="1"/>
      </xdr:nvSpPr>
      <xdr:spPr>
        <a:xfrm>
          <a:off x="1611004" y="59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30860</xdr:rowOff>
    </xdr:from>
    <xdr:ext cx="405111" cy="259045"/>
    <xdr:sp macro="" textlink="">
      <xdr:nvSpPr>
        <xdr:cNvPr id="87" name="n_4aveValue【図書館】&#10;有形固定資産減価償却率">
          <a:extLst>
            <a:ext uri="{FF2B5EF4-FFF2-40B4-BE49-F238E27FC236}">
              <a16:creationId xmlns:a16="http://schemas.microsoft.com/office/drawing/2014/main" id="{80A13659-A0B8-442F-B26F-8CC12AE8B47B}"/>
            </a:ext>
          </a:extLst>
        </xdr:cNvPr>
        <xdr:cNvSpPr txBox="1"/>
      </xdr:nvSpPr>
      <xdr:spPr>
        <a:xfrm>
          <a:off x="836304" y="589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28320</xdr:rowOff>
    </xdr:from>
    <xdr:ext cx="405111" cy="259045"/>
    <xdr:sp macro="" textlink="">
      <xdr:nvSpPr>
        <xdr:cNvPr id="88" name="n_1mainValue【図書館】&#10;有形固定資産減価償却率">
          <a:extLst>
            <a:ext uri="{FF2B5EF4-FFF2-40B4-BE49-F238E27FC236}">
              <a16:creationId xmlns:a16="http://schemas.microsoft.com/office/drawing/2014/main" id="{6BBD72FB-9F3D-40BD-9F26-5E6C860CE8BE}"/>
            </a:ext>
          </a:extLst>
        </xdr:cNvPr>
        <xdr:cNvSpPr txBox="1"/>
      </xdr:nvSpPr>
      <xdr:spPr>
        <a:xfrm>
          <a:off x="317056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157315</xdr:rowOff>
    </xdr:from>
    <xdr:ext cx="405111" cy="259045"/>
    <xdr:sp macro="" textlink="">
      <xdr:nvSpPr>
        <xdr:cNvPr id="89" name="n_2mainValue【図書館】&#10;有形固定資産減価償却率">
          <a:extLst>
            <a:ext uri="{FF2B5EF4-FFF2-40B4-BE49-F238E27FC236}">
              <a16:creationId xmlns:a16="http://schemas.microsoft.com/office/drawing/2014/main" id="{8F22D4F9-76F9-439F-B1FB-F72CD999B39D}"/>
            </a:ext>
          </a:extLst>
        </xdr:cNvPr>
        <xdr:cNvSpPr txBox="1"/>
      </xdr:nvSpPr>
      <xdr:spPr>
        <a:xfrm>
          <a:off x="2385704" y="6527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123026</xdr:rowOff>
    </xdr:from>
    <xdr:ext cx="405111" cy="259045"/>
    <xdr:sp macro="" textlink="">
      <xdr:nvSpPr>
        <xdr:cNvPr id="90" name="n_3mainValue【図書館】&#10;有形固定資産減価償却率">
          <a:extLst>
            <a:ext uri="{FF2B5EF4-FFF2-40B4-BE49-F238E27FC236}">
              <a16:creationId xmlns:a16="http://schemas.microsoft.com/office/drawing/2014/main" id="{B270779B-60DB-4CD1-A93F-CD023B9A934B}"/>
            </a:ext>
          </a:extLst>
        </xdr:cNvPr>
        <xdr:cNvSpPr txBox="1"/>
      </xdr:nvSpPr>
      <xdr:spPr>
        <a:xfrm>
          <a:off x="1611004" y="6493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134455</xdr:rowOff>
    </xdr:from>
    <xdr:ext cx="405111" cy="259045"/>
    <xdr:sp macro="" textlink="">
      <xdr:nvSpPr>
        <xdr:cNvPr id="91" name="n_4mainValue【図書館】&#10;有形固定資産減価償却率">
          <a:extLst>
            <a:ext uri="{FF2B5EF4-FFF2-40B4-BE49-F238E27FC236}">
              <a16:creationId xmlns:a16="http://schemas.microsoft.com/office/drawing/2014/main" id="{17CC5A43-CE99-442D-9253-9682F2D452B4}"/>
            </a:ext>
          </a:extLst>
        </xdr:cNvPr>
        <xdr:cNvSpPr txBox="1"/>
      </xdr:nvSpPr>
      <xdr:spPr>
        <a:xfrm>
          <a:off x="836304" y="6504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F1684F7-FC3B-437C-8F52-2A5A44FF3F9E}"/>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9DEBACE9-6952-4242-AFDF-0F35FDB50537}"/>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362A613-BB44-48F0-B1E7-9837CF0DE6EC}"/>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7F824DB-06B6-4080-9FA7-F1BDCEF57E51}"/>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A103ABB-03F5-4E16-A576-A56948D295F4}"/>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9D5B9DB-11A0-4378-9FA7-96EC8197A065}"/>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FACFCE9-53F9-410E-9CFA-656596E8085A}"/>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BFD005E-C309-40B3-BA77-202569CE750A}"/>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362DD5D3-5CC4-4409-A37E-038D203487D5}"/>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692B46B-EB4A-41D6-8479-67256C0EB007}"/>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C4DCE584-C178-40CA-B06E-91C8C5BA8CED}"/>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EB3D529B-B4D2-44E3-B7C1-360B968E3720}"/>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E65D7059-D44B-4BA2-9644-91913E27ACCE}"/>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5128B840-29CE-4564-9829-677C2705C728}"/>
            </a:ext>
          </a:extLst>
        </xdr:cNvPr>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98DE7683-0C7B-42F5-942A-4D00F1C6F757}"/>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97BAED44-C361-41B5-974B-F5F439FFD08D}"/>
            </a:ext>
          </a:extLst>
        </xdr:cNvPr>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7C95FEB1-C596-4CB6-AF93-660484609554}"/>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4437F7BD-0C5D-4972-B11D-96E12A03F6D6}"/>
            </a:ext>
          </a:extLst>
        </xdr:cNvPr>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A2D51596-B5F6-4DD4-ABC8-919034076DF3}"/>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6C657E74-A611-46C1-A9A6-7FB5A991AE19}"/>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419E672-E05A-4DF3-BBAA-29FA538F3C6B}"/>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23622</xdr:rowOff>
    </xdr:from>
    <xdr:to>
      <xdr:col>54</xdr:col>
      <xdr:colOff>189865</xdr:colOff>
      <xdr:row>40</xdr:row>
      <xdr:rowOff>158496</xdr:rowOff>
    </xdr:to>
    <xdr:cxnSp macro="">
      <xdr:nvCxnSpPr>
        <xdr:cNvPr id="113" name="直線コネクタ 112">
          <a:extLst>
            <a:ext uri="{FF2B5EF4-FFF2-40B4-BE49-F238E27FC236}">
              <a16:creationId xmlns:a16="http://schemas.microsoft.com/office/drawing/2014/main" id="{68583008-89E9-4248-ABB0-EFB528607638}"/>
            </a:ext>
          </a:extLst>
        </xdr:cNvPr>
        <xdr:cNvCxnSpPr/>
      </xdr:nvCxnSpPr>
      <xdr:spPr>
        <a:xfrm flipV="1">
          <a:off x="9219565" y="5891022"/>
          <a:ext cx="0" cy="973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162323</xdr:rowOff>
    </xdr:from>
    <xdr:ext cx="469744" cy="259045"/>
    <xdr:sp macro="" textlink="">
      <xdr:nvSpPr>
        <xdr:cNvPr id="114" name="【図書館】&#10;一人当たり面積最小値テキスト">
          <a:extLst>
            <a:ext uri="{FF2B5EF4-FFF2-40B4-BE49-F238E27FC236}">
              <a16:creationId xmlns:a16="http://schemas.microsoft.com/office/drawing/2014/main" id="{8AF9951E-CAF9-4AB7-AF53-C2DA9ADC1120}"/>
            </a:ext>
          </a:extLst>
        </xdr:cNvPr>
        <xdr:cNvSpPr txBox="1"/>
      </xdr:nvSpPr>
      <xdr:spPr>
        <a:xfrm>
          <a:off x="9258300" y="686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158496</xdr:rowOff>
    </xdr:from>
    <xdr:to>
      <xdr:col>55</xdr:col>
      <xdr:colOff>88900</xdr:colOff>
      <xdr:row>40</xdr:row>
      <xdr:rowOff>158496</xdr:rowOff>
    </xdr:to>
    <xdr:cxnSp macro="">
      <xdr:nvCxnSpPr>
        <xdr:cNvPr id="115" name="直線コネクタ 114">
          <a:extLst>
            <a:ext uri="{FF2B5EF4-FFF2-40B4-BE49-F238E27FC236}">
              <a16:creationId xmlns:a16="http://schemas.microsoft.com/office/drawing/2014/main" id="{C3EE84B9-3110-47F0-9583-96F1D32D8260}"/>
            </a:ext>
          </a:extLst>
        </xdr:cNvPr>
        <xdr:cNvCxnSpPr/>
      </xdr:nvCxnSpPr>
      <xdr:spPr>
        <a:xfrm>
          <a:off x="9154160" y="68640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141749</xdr:rowOff>
    </xdr:from>
    <xdr:ext cx="469744" cy="259045"/>
    <xdr:sp macro="" textlink="">
      <xdr:nvSpPr>
        <xdr:cNvPr id="116" name="【図書館】&#10;一人当たり面積最大値テキスト">
          <a:extLst>
            <a:ext uri="{FF2B5EF4-FFF2-40B4-BE49-F238E27FC236}">
              <a16:creationId xmlns:a16="http://schemas.microsoft.com/office/drawing/2014/main" id="{222A7617-217D-421F-BE16-2CFA2500DD51}"/>
            </a:ext>
          </a:extLst>
        </xdr:cNvPr>
        <xdr:cNvSpPr txBox="1"/>
      </xdr:nvSpPr>
      <xdr:spPr>
        <a:xfrm>
          <a:off x="9258300" y="567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23622</xdr:rowOff>
    </xdr:from>
    <xdr:to>
      <xdr:col>55</xdr:col>
      <xdr:colOff>88900</xdr:colOff>
      <xdr:row>35</xdr:row>
      <xdr:rowOff>23622</xdr:rowOff>
    </xdr:to>
    <xdr:cxnSp macro="">
      <xdr:nvCxnSpPr>
        <xdr:cNvPr id="117" name="直線コネクタ 116">
          <a:extLst>
            <a:ext uri="{FF2B5EF4-FFF2-40B4-BE49-F238E27FC236}">
              <a16:creationId xmlns:a16="http://schemas.microsoft.com/office/drawing/2014/main" id="{A7A62079-650A-4C6E-82A3-0516EC4000B2}"/>
            </a:ext>
          </a:extLst>
        </xdr:cNvPr>
        <xdr:cNvCxnSpPr/>
      </xdr:nvCxnSpPr>
      <xdr:spPr>
        <a:xfrm>
          <a:off x="9154160" y="589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158005</xdr:rowOff>
    </xdr:from>
    <xdr:ext cx="469744" cy="259045"/>
    <xdr:sp macro="" textlink="">
      <xdr:nvSpPr>
        <xdr:cNvPr id="118" name="【図書館】&#10;一人当たり面積平均値テキスト">
          <a:extLst>
            <a:ext uri="{FF2B5EF4-FFF2-40B4-BE49-F238E27FC236}">
              <a16:creationId xmlns:a16="http://schemas.microsoft.com/office/drawing/2014/main" id="{E88D34D2-1F2D-4AC7-86E8-9B6BE558EA75}"/>
            </a:ext>
          </a:extLst>
        </xdr:cNvPr>
        <xdr:cNvSpPr txBox="1"/>
      </xdr:nvSpPr>
      <xdr:spPr>
        <a:xfrm>
          <a:off x="9258300" y="6360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135128</xdr:rowOff>
    </xdr:from>
    <xdr:to>
      <xdr:col>55</xdr:col>
      <xdr:colOff>50800</xdr:colOff>
      <xdr:row>39</xdr:row>
      <xdr:rowOff>65278</xdr:rowOff>
    </xdr:to>
    <xdr:sp macro="" textlink="">
      <xdr:nvSpPr>
        <xdr:cNvPr id="119" name="フローチャート: 判断 118">
          <a:extLst>
            <a:ext uri="{FF2B5EF4-FFF2-40B4-BE49-F238E27FC236}">
              <a16:creationId xmlns:a16="http://schemas.microsoft.com/office/drawing/2014/main" id="{D002E36F-9F7F-4932-B768-4B4AEB79DAD3}"/>
            </a:ext>
          </a:extLst>
        </xdr:cNvPr>
        <xdr:cNvSpPr/>
      </xdr:nvSpPr>
      <xdr:spPr>
        <a:xfrm>
          <a:off x="9192260" y="65054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148844</xdr:rowOff>
    </xdr:from>
    <xdr:to>
      <xdr:col>50</xdr:col>
      <xdr:colOff>165100</xdr:colOff>
      <xdr:row>39</xdr:row>
      <xdr:rowOff>78994</xdr:rowOff>
    </xdr:to>
    <xdr:sp macro="" textlink="">
      <xdr:nvSpPr>
        <xdr:cNvPr id="120" name="フローチャート: 判断 119">
          <a:extLst>
            <a:ext uri="{FF2B5EF4-FFF2-40B4-BE49-F238E27FC236}">
              <a16:creationId xmlns:a16="http://schemas.microsoft.com/office/drawing/2014/main" id="{72FDBBCC-22CE-44D2-83F4-80F46423F03F}"/>
            </a:ext>
          </a:extLst>
        </xdr:cNvPr>
        <xdr:cNvSpPr/>
      </xdr:nvSpPr>
      <xdr:spPr>
        <a:xfrm>
          <a:off x="8445500" y="65191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1" name="フローチャート: 判断 120">
          <a:extLst>
            <a:ext uri="{FF2B5EF4-FFF2-40B4-BE49-F238E27FC236}">
              <a16:creationId xmlns:a16="http://schemas.microsoft.com/office/drawing/2014/main" id="{0DB04F71-A823-47D1-BEA9-71FD05F61F8A}"/>
            </a:ext>
          </a:extLst>
        </xdr:cNvPr>
        <xdr:cNvSpPr/>
      </xdr:nvSpPr>
      <xdr:spPr>
        <a:xfrm>
          <a:off x="7670800" y="6510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80264</xdr:rowOff>
    </xdr:from>
    <xdr:to>
      <xdr:col>41</xdr:col>
      <xdr:colOff>101600</xdr:colOff>
      <xdr:row>39</xdr:row>
      <xdr:rowOff>10414</xdr:rowOff>
    </xdr:to>
    <xdr:sp macro="" textlink="">
      <xdr:nvSpPr>
        <xdr:cNvPr id="122" name="フローチャート: 判断 121">
          <a:extLst>
            <a:ext uri="{FF2B5EF4-FFF2-40B4-BE49-F238E27FC236}">
              <a16:creationId xmlns:a16="http://schemas.microsoft.com/office/drawing/2014/main" id="{8D69B538-110C-4120-ADDB-C19B70C53180}"/>
            </a:ext>
          </a:extLst>
        </xdr:cNvPr>
        <xdr:cNvSpPr/>
      </xdr:nvSpPr>
      <xdr:spPr>
        <a:xfrm>
          <a:off x="6873240" y="64505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80264</xdr:rowOff>
    </xdr:from>
    <xdr:to>
      <xdr:col>36</xdr:col>
      <xdr:colOff>165100</xdr:colOff>
      <xdr:row>39</xdr:row>
      <xdr:rowOff>10414</xdr:rowOff>
    </xdr:to>
    <xdr:sp macro="" textlink="">
      <xdr:nvSpPr>
        <xdr:cNvPr id="123" name="フローチャート: 判断 122">
          <a:extLst>
            <a:ext uri="{FF2B5EF4-FFF2-40B4-BE49-F238E27FC236}">
              <a16:creationId xmlns:a16="http://schemas.microsoft.com/office/drawing/2014/main" id="{2AB21005-B26D-47A4-B321-53B6133C018C}"/>
            </a:ext>
          </a:extLst>
        </xdr:cNvPr>
        <xdr:cNvSpPr/>
      </xdr:nvSpPr>
      <xdr:spPr>
        <a:xfrm>
          <a:off x="6098540" y="64505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5025FF2-AED1-47D4-BED1-6F66E4196C9C}"/>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5AE2694-ED55-4E7D-91A8-A759EBAFB6B7}"/>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AE458AB-5DCE-4AD3-B94F-936366A5F3A2}"/>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6BCA9DB-0353-4BC8-8A40-2B852884DC1E}"/>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1E4A20A-38AA-47C2-AAEE-52002BDB7B4F}"/>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77978</xdr:rowOff>
    </xdr:from>
    <xdr:to>
      <xdr:col>55</xdr:col>
      <xdr:colOff>50800</xdr:colOff>
      <xdr:row>40</xdr:row>
      <xdr:rowOff>8128</xdr:rowOff>
    </xdr:to>
    <xdr:sp macro="" textlink="">
      <xdr:nvSpPr>
        <xdr:cNvPr id="129" name="楕円 128">
          <a:extLst>
            <a:ext uri="{FF2B5EF4-FFF2-40B4-BE49-F238E27FC236}">
              <a16:creationId xmlns:a16="http://schemas.microsoft.com/office/drawing/2014/main" id="{2642D11E-AB02-4347-ABD3-321868C8CFEC}"/>
            </a:ext>
          </a:extLst>
        </xdr:cNvPr>
        <xdr:cNvSpPr/>
      </xdr:nvSpPr>
      <xdr:spPr>
        <a:xfrm>
          <a:off x="9192260" y="66159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56405</xdr:rowOff>
    </xdr:from>
    <xdr:ext cx="469744" cy="259045"/>
    <xdr:sp macro="" textlink="">
      <xdr:nvSpPr>
        <xdr:cNvPr id="130" name="【図書館】&#10;一人当たり面積該当値テキスト">
          <a:extLst>
            <a:ext uri="{FF2B5EF4-FFF2-40B4-BE49-F238E27FC236}">
              <a16:creationId xmlns:a16="http://schemas.microsoft.com/office/drawing/2014/main" id="{AE714C74-A19B-4C94-9EAE-FD67659F405F}"/>
            </a:ext>
          </a:extLst>
        </xdr:cNvPr>
        <xdr:cNvSpPr txBox="1"/>
      </xdr:nvSpPr>
      <xdr:spPr>
        <a:xfrm>
          <a:off x="9258300" y="659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87122</xdr:rowOff>
    </xdr:from>
    <xdr:to>
      <xdr:col>50</xdr:col>
      <xdr:colOff>165100</xdr:colOff>
      <xdr:row>40</xdr:row>
      <xdr:rowOff>17272</xdr:rowOff>
    </xdr:to>
    <xdr:sp macro="" textlink="">
      <xdr:nvSpPr>
        <xdr:cNvPr id="131" name="楕円 130">
          <a:extLst>
            <a:ext uri="{FF2B5EF4-FFF2-40B4-BE49-F238E27FC236}">
              <a16:creationId xmlns:a16="http://schemas.microsoft.com/office/drawing/2014/main" id="{E98E38EF-C7E0-40A1-8C6B-917E1C92F183}"/>
            </a:ext>
          </a:extLst>
        </xdr:cNvPr>
        <xdr:cNvSpPr/>
      </xdr:nvSpPr>
      <xdr:spPr>
        <a:xfrm>
          <a:off x="8445500" y="66250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128778</xdr:rowOff>
    </xdr:from>
    <xdr:to>
      <xdr:col>55</xdr:col>
      <xdr:colOff>0</xdr:colOff>
      <xdr:row>39</xdr:row>
      <xdr:rowOff>137922</xdr:rowOff>
    </xdr:to>
    <xdr:cxnSp macro="">
      <xdr:nvCxnSpPr>
        <xdr:cNvPr id="132" name="直線コネクタ 131">
          <a:extLst>
            <a:ext uri="{FF2B5EF4-FFF2-40B4-BE49-F238E27FC236}">
              <a16:creationId xmlns:a16="http://schemas.microsoft.com/office/drawing/2014/main" id="{7EEF3785-FD60-48FC-998C-0EE60C236D9C}"/>
            </a:ext>
          </a:extLst>
        </xdr:cNvPr>
        <xdr:cNvCxnSpPr/>
      </xdr:nvCxnSpPr>
      <xdr:spPr>
        <a:xfrm flipV="1">
          <a:off x="8496300" y="6666738"/>
          <a:ext cx="7239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96266</xdr:rowOff>
    </xdr:from>
    <xdr:to>
      <xdr:col>46</xdr:col>
      <xdr:colOff>38100</xdr:colOff>
      <xdr:row>40</xdr:row>
      <xdr:rowOff>26416</xdr:rowOff>
    </xdr:to>
    <xdr:sp macro="" textlink="">
      <xdr:nvSpPr>
        <xdr:cNvPr id="133" name="楕円 132">
          <a:extLst>
            <a:ext uri="{FF2B5EF4-FFF2-40B4-BE49-F238E27FC236}">
              <a16:creationId xmlns:a16="http://schemas.microsoft.com/office/drawing/2014/main" id="{C5551829-EEB4-42B3-8D6B-3DEC4C7C6273}"/>
            </a:ext>
          </a:extLst>
        </xdr:cNvPr>
        <xdr:cNvSpPr/>
      </xdr:nvSpPr>
      <xdr:spPr>
        <a:xfrm>
          <a:off x="7670800" y="66342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137922</xdr:rowOff>
    </xdr:from>
    <xdr:to>
      <xdr:col>50</xdr:col>
      <xdr:colOff>114300</xdr:colOff>
      <xdr:row>39</xdr:row>
      <xdr:rowOff>147066</xdr:rowOff>
    </xdr:to>
    <xdr:cxnSp macro="">
      <xdr:nvCxnSpPr>
        <xdr:cNvPr id="134" name="直線コネクタ 133">
          <a:extLst>
            <a:ext uri="{FF2B5EF4-FFF2-40B4-BE49-F238E27FC236}">
              <a16:creationId xmlns:a16="http://schemas.microsoft.com/office/drawing/2014/main" id="{802408CC-02F5-44F6-8C6B-7A9B736AD21C}"/>
            </a:ext>
          </a:extLst>
        </xdr:cNvPr>
        <xdr:cNvCxnSpPr/>
      </xdr:nvCxnSpPr>
      <xdr:spPr>
        <a:xfrm flipV="1">
          <a:off x="7713980" y="6675882"/>
          <a:ext cx="7823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100838</xdr:rowOff>
    </xdr:from>
    <xdr:to>
      <xdr:col>41</xdr:col>
      <xdr:colOff>101600</xdr:colOff>
      <xdr:row>40</xdr:row>
      <xdr:rowOff>30988</xdr:rowOff>
    </xdr:to>
    <xdr:sp macro="" textlink="">
      <xdr:nvSpPr>
        <xdr:cNvPr id="135" name="楕円 134">
          <a:extLst>
            <a:ext uri="{FF2B5EF4-FFF2-40B4-BE49-F238E27FC236}">
              <a16:creationId xmlns:a16="http://schemas.microsoft.com/office/drawing/2014/main" id="{73BF432E-DE8B-4529-9397-ECF454708527}"/>
            </a:ext>
          </a:extLst>
        </xdr:cNvPr>
        <xdr:cNvSpPr/>
      </xdr:nvSpPr>
      <xdr:spPr>
        <a:xfrm>
          <a:off x="6873240" y="66387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147066</xdr:rowOff>
    </xdr:from>
    <xdr:to>
      <xdr:col>45</xdr:col>
      <xdr:colOff>177800</xdr:colOff>
      <xdr:row>39</xdr:row>
      <xdr:rowOff>151638</xdr:rowOff>
    </xdr:to>
    <xdr:cxnSp macro="">
      <xdr:nvCxnSpPr>
        <xdr:cNvPr id="136" name="直線コネクタ 135">
          <a:extLst>
            <a:ext uri="{FF2B5EF4-FFF2-40B4-BE49-F238E27FC236}">
              <a16:creationId xmlns:a16="http://schemas.microsoft.com/office/drawing/2014/main" id="{3ECBAC42-3727-477B-B27A-142484BA3D5D}"/>
            </a:ext>
          </a:extLst>
        </xdr:cNvPr>
        <xdr:cNvCxnSpPr/>
      </xdr:nvCxnSpPr>
      <xdr:spPr>
        <a:xfrm flipV="1">
          <a:off x="6924040" y="6685026"/>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109982</xdr:rowOff>
    </xdr:from>
    <xdr:to>
      <xdr:col>36</xdr:col>
      <xdr:colOff>165100</xdr:colOff>
      <xdr:row>40</xdr:row>
      <xdr:rowOff>40132</xdr:rowOff>
    </xdr:to>
    <xdr:sp macro="" textlink="">
      <xdr:nvSpPr>
        <xdr:cNvPr id="137" name="楕円 136">
          <a:extLst>
            <a:ext uri="{FF2B5EF4-FFF2-40B4-BE49-F238E27FC236}">
              <a16:creationId xmlns:a16="http://schemas.microsoft.com/office/drawing/2014/main" id="{9D8465C7-2507-4AAD-AF3F-63391067024B}"/>
            </a:ext>
          </a:extLst>
        </xdr:cNvPr>
        <xdr:cNvSpPr/>
      </xdr:nvSpPr>
      <xdr:spPr>
        <a:xfrm>
          <a:off x="6098540" y="66479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151638</xdr:rowOff>
    </xdr:from>
    <xdr:to>
      <xdr:col>41</xdr:col>
      <xdr:colOff>50800</xdr:colOff>
      <xdr:row>39</xdr:row>
      <xdr:rowOff>160782</xdr:rowOff>
    </xdr:to>
    <xdr:cxnSp macro="">
      <xdr:nvCxnSpPr>
        <xdr:cNvPr id="138" name="直線コネクタ 137">
          <a:extLst>
            <a:ext uri="{FF2B5EF4-FFF2-40B4-BE49-F238E27FC236}">
              <a16:creationId xmlns:a16="http://schemas.microsoft.com/office/drawing/2014/main" id="{CFC32EBC-4886-4F71-971C-26A6E5379908}"/>
            </a:ext>
          </a:extLst>
        </xdr:cNvPr>
        <xdr:cNvCxnSpPr/>
      </xdr:nvCxnSpPr>
      <xdr:spPr>
        <a:xfrm flipV="1">
          <a:off x="6149340" y="6689598"/>
          <a:ext cx="7747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95521</xdr:rowOff>
    </xdr:from>
    <xdr:ext cx="469744" cy="259045"/>
    <xdr:sp macro="" textlink="">
      <xdr:nvSpPr>
        <xdr:cNvPr id="139" name="n_1aveValue【図書館】&#10;一人当たり面積">
          <a:extLst>
            <a:ext uri="{FF2B5EF4-FFF2-40B4-BE49-F238E27FC236}">
              <a16:creationId xmlns:a16="http://schemas.microsoft.com/office/drawing/2014/main" id="{08FD34E2-4668-49D2-BC49-BC280C5DD1AC}"/>
            </a:ext>
          </a:extLst>
        </xdr:cNvPr>
        <xdr:cNvSpPr txBox="1"/>
      </xdr:nvSpPr>
      <xdr:spPr>
        <a:xfrm>
          <a:off x="8271587"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0" name="n_2aveValue【図書館】&#10;一人当たり面積">
          <a:extLst>
            <a:ext uri="{FF2B5EF4-FFF2-40B4-BE49-F238E27FC236}">
              <a16:creationId xmlns:a16="http://schemas.microsoft.com/office/drawing/2014/main" id="{1EE629CD-3FEF-43E5-9A5F-9931DD864CCF}"/>
            </a:ext>
          </a:extLst>
        </xdr:cNvPr>
        <xdr:cNvSpPr txBox="1"/>
      </xdr:nvSpPr>
      <xdr:spPr>
        <a:xfrm>
          <a:off x="750958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26941</xdr:rowOff>
    </xdr:from>
    <xdr:ext cx="469744" cy="259045"/>
    <xdr:sp macro="" textlink="">
      <xdr:nvSpPr>
        <xdr:cNvPr id="141" name="n_3aveValue【図書館】&#10;一人当たり面積">
          <a:extLst>
            <a:ext uri="{FF2B5EF4-FFF2-40B4-BE49-F238E27FC236}">
              <a16:creationId xmlns:a16="http://schemas.microsoft.com/office/drawing/2014/main" id="{5CEC4678-301E-48C4-BEB4-55C794DB3A39}"/>
            </a:ext>
          </a:extLst>
        </xdr:cNvPr>
        <xdr:cNvSpPr txBox="1"/>
      </xdr:nvSpPr>
      <xdr:spPr>
        <a:xfrm>
          <a:off x="6712027" y="622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26941</xdr:rowOff>
    </xdr:from>
    <xdr:ext cx="469744" cy="259045"/>
    <xdr:sp macro="" textlink="">
      <xdr:nvSpPr>
        <xdr:cNvPr id="142" name="n_4aveValue【図書館】&#10;一人当たり面積">
          <a:extLst>
            <a:ext uri="{FF2B5EF4-FFF2-40B4-BE49-F238E27FC236}">
              <a16:creationId xmlns:a16="http://schemas.microsoft.com/office/drawing/2014/main" id="{BCA2D37C-D4E0-4A06-86E8-05E4EB6B0B71}"/>
            </a:ext>
          </a:extLst>
        </xdr:cNvPr>
        <xdr:cNvSpPr txBox="1"/>
      </xdr:nvSpPr>
      <xdr:spPr>
        <a:xfrm>
          <a:off x="5937327" y="622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8399</xdr:rowOff>
    </xdr:from>
    <xdr:ext cx="469744" cy="259045"/>
    <xdr:sp macro="" textlink="">
      <xdr:nvSpPr>
        <xdr:cNvPr id="143" name="n_1mainValue【図書館】&#10;一人当たり面積">
          <a:extLst>
            <a:ext uri="{FF2B5EF4-FFF2-40B4-BE49-F238E27FC236}">
              <a16:creationId xmlns:a16="http://schemas.microsoft.com/office/drawing/2014/main" id="{4BC70DEA-9511-4EA1-BB8A-B8DCC001D14A}"/>
            </a:ext>
          </a:extLst>
        </xdr:cNvPr>
        <xdr:cNvSpPr txBox="1"/>
      </xdr:nvSpPr>
      <xdr:spPr>
        <a:xfrm>
          <a:off x="8271587" y="671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17543</xdr:rowOff>
    </xdr:from>
    <xdr:ext cx="469744" cy="259045"/>
    <xdr:sp macro="" textlink="">
      <xdr:nvSpPr>
        <xdr:cNvPr id="144" name="n_2mainValue【図書館】&#10;一人当たり面積">
          <a:extLst>
            <a:ext uri="{FF2B5EF4-FFF2-40B4-BE49-F238E27FC236}">
              <a16:creationId xmlns:a16="http://schemas.microsoft.com/office/drawing/2014/main" id="{D2C05F75-AE7F-474D-9718-7B8C5FECBE10}"/>
            </a:ext>
          </a:extLst>
        </xdr:cNvPr>
        <xdr:cNvSpPr txBox="1"/>
      </xdr:nvSpPr>
      <xdr:spPr>
        <a:xfrm>
          <a:off x="7509587" y="67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22115</xdr:rowOff>
    </xdr:from>
    <xdr:ext cx="469744" cy="259045"/>
    <xdr:sp macro="" textlink="">
      <xdr:nvSpPr>
        <xdr:cNvPr id="145" name="n_3mainValue【図書館】&#10;一人当たり面積">
          <a:extLst>
            <a:ext uri="{FF2B5EF4-FFF2-40B4-BE49-F238E27FC236}">
              <a16:creationId xmlns:a16="http://schemas.microsoft.com/office/drawing/2014/main" id="{B8FD984D-DAF2-476E-95A1-945DCD04F3A4}"/>
            </a:ext>
          </a:extLst>
        </xdr:cNvPr>
        <xdr:cNvSpPr txBox="1"/>
      </xdr:nvSpPr>
      <xdr:spPr>
        <a:xfrm>
          <a:off x="6712027" y="672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31259</xdr:rowOff>
    </xdr:from>
    <xdr:ext cx="469744" cy="259045"/>
    <xdr:sp macro="" textlink="">
      <xdr:nvSpPr>
        <xdr:cNvPr id="146" name="n_4mainValue【図書館】&#10;一人当たり面積">
          <a:extLst>
            <a:ext uri="{FF2B5EF4-FFF2-40B4-BE49-F238E27FC236}">
              <a16:creationId xmlns:a16="http://schemas.microsoft.com/office/drawing/2014/main" id="{6D1D01E9-9053-4FB7-951E-25057A6339E7}"/>
            </a:ext>
          </a:extLst>
        </xdr:cNvPr>
        <xdr:cNvSpPr txBox="1"/>
      </xdr:nvSpPr>
      <xdr:spPr>
        <a:xfrm>
          <a:off x="5937327" y="673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65218AAB-970D-4B16-823C-8F0957D6DCA7}"/>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BE20A79-CBBF-4C4E-AC56-21077A9DF20F}"/>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8B1E6A7F-D5D9-4AE4-9A16-9B38955FCDE1}"/>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2E3D42D4-2107-4A00-9B64-039D9387FDFA}"/>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D8F495F7-8485-4199-B817-0899067AE952}"/>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9A0B0EAE-1F38-4837-8897-FA9C7BAC7BBA}"/>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A7AD7116-794B-484C-AC94-B900FB6A69A3}"/>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3D50CB02-8903-45FF-B0D0-BB2093BB3985}"/>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37C216E5-D8A9-4DEE-A816-D78DDBBA51CC}"/>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F3ACEF8C-B207-4B53-B2E9-9F994DE9357D}"/>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C554072-DFFC-4B2F-80AB-83D07A0418DD}"/>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2CFAB816-EDAB-40B6-A7A2-972AF5F67CF5}"/>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642E46B-CC54-4D7D-BC1C-D2F7D65D5452}"/>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15CD7F14-0FE7-4FE0-ADE2-738BA0F7391C}"/>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B228C58A-D504-4B50-8A55-A55FE54446C2}"/>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E32927DF-DACA-4388-9529-A5C72ED2896D}"/>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7F731CB9-3BA3-4064-ABDF-A4E07A9AE8C4}"/>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65BDA788-712A-4E59-8C35-205C1E65FAEA}"/>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90B31032-9264-4E19-8032-F3CF6626FD4F}"/>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6C6E923-80D8-4B74-9AD4-1F93E86B734A}"/>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FA655B5C-FF1F-421E-B853-EADDF1EEC4F4}"/>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6CC0B85D-C3B3-4EE0-A1A7-8CDADD17855E}"/>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B6EEA24-95AB-4214-B4D3-3071D1D00165}"/>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65A19436-CFC4-4497-9FA1-CD8ECCF46A14}"/>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E682B9DD-395A-4425-99DA-DF3CAA59476C}"/>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50619</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A2B6C206-A603-470A-AD35-B42773D43B06}"/>
            </a:ext>
          </a:extLst>
        </xdr:cNvPr>
        <xdr:cNvCxnSpPr/>
      </xdr:nvCxnSpPr>
      <xdr:spPr>
        <a:xfrm flipV="1">
          <a:off x="4086225" y="9438459"/>
          <a:ext cx="0" cy="142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C3CCCF48-083B-4927-946C-AC245F2B8963}"/>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D28C3407-5F2D-459F-88CE-23AFFDD8B7D0}"/>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168746</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6D5790F2-433C-4978-B917-AE6C2CB104F6}"/>
            </a:ext>
          </a:extLst>
        </xdr:cNvPr>
        <xdr:cNvSpPr txBox="1"/>
      </xdr:nvSpPr>
      <xdr:spPr>
        <a:xfrm>
          <a:off x="4124960" y="9221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50619</xdr:rowOff>
    </xdr:from>
    <xdr:to>
      <xdr:col>24</xdr:col>
      <xdr:colOff>152400</xdr:colOff>
      <xdr:row>56</xdr:row>
      <xdr:rowOff>50619</xdr:rowOff>
    </xdr:to>
    <xdr:cxnSp macro="">
      <xdr:nvCxnSpPr>
        <xdr:cNvPr id="176" name="直線コネクタ 175">
          <a:extLst>
            <a:ext uri="{FF2B5EF4-FFF2-40B4-BE49-F238E27FC236}">
              <a16:creationId xmlns:a16="http://schemas.microsoft.com/office/drawing/2014/main" id="{F9BF00CC-15FE-4951-BCE2-C912E75C0A42}"/>
            </a:ext>
          </a:extLst>
        </xdr:cNvPr>
        <xdr:cNvCxnSpPr/>
      </xdr:nvCxnSpPr>
      <xdr:spPr>
        <a:xfrm>
          <a:off x="4020820" y="943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9CD5567D-7956-413C-B7E4-9B0C1D70F48C}"/>
            </a:ext>
          </a:extLst>
        </xdr:cNvPr>
        <xdr:cNvSpPr txBox="1"/>
      </xdr:nvSpPr>
      <xdr:spPr>
        <a:xfrm>
          <a:off x="4124960" y="1030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8" name="フローチャート: 判断 177">
          <a:extLst>
            <a:ext uri="{FF2B5EF4-FFF2-40B4-BE49-F238E27FC236}">
              <a16:creationId xmlns:a16="http://schemas.microsoft.com/office/drawing/2014/main" id="{4888EB01-B75E-49B4-83F7-599388C91634}"/>
            </a:ext>
          </a:extLst>
        </xdr:cNvPr>
        <xdr:cNvSpPr/>
      </xdr:nvSpPr>
      <xdr:spPr>
        <a:xfrm>
          <a:off x="403606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78196</xdr:rowOff>
    </xdr:from>
    <xdr:to>
      <xdr:col>20</xdr:col>
      <xdr:colOff>38100</xdr:colOff>
      <xdr:row>62</xdr:row>
      <xdr:rowOff>8346</xdr:rowOff>
    </xdr:to>
    <xdr:sp macro="" textlink="">
      <xdr:nvSpPr>
        <xdr:cNvPr id="179" name="フローチャート: 判断 178">
          <a:extLst>
            <a:ext uri="{FF2B5EF4-FFF2-40B4-BE49-F238E27FC236}">
              <a16:creationId xmlns:a16="http://schemas.microsoft.com/office/drawing/2014/main" id="{DFCBDBFB-8B5E-4FE8-B703-85650319CA92}"/>
            </a:ext>
          </a:extLst>
        </xdr:cNvPr>
        <xdr:cNvSpPr/>
      </xdr:nvSpPr>
      <xdr:spPr>
        <a:xfrm>
          <a:off x="3312160" y="103042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180" name="フローチャート: 判断 179">
          <a:extLst>
            <a:ext uri="{FF2B5EF4-FFF2-40B4-BE49-F238E27FC236}">
              <a16:creationId xmlns:a16="http://schemas.microsoft.com/office/drawing/2014/main" id="{160D1B3E-0289-4E4B-BDF0-61FE92063623}"/>
            </a:ext>
          </a:extLst>
        </xdr:cNvPr>
        <xdr:cNvSpPr/>
      </xdr:nvSpPr>
      <xdr:spPr>
        <a:xfrm>
          <a:off x="2514600" y="1026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1" name="フローチャート: 判断 180">
          <a:extLst>
            <a:ext uri="{FF2B5EF4-FFF2-40B4-BE49-F238E27FC236}">
              <a16:creationId xmlns:a16="http://schemas.microsoft.com/office/drawing/2014/main" id="{4A5E184D-60DF-4D35-B38E-5EDDEDA9038D}"/>
            </a:ext>
          </a:extLst>
        </xdr:cNvPr>
        <xdr:cNvSpPr/>
      </xdr:nvSpPr>
      <xdr:spPr>
        <a:xfrm>
          <a:off x="17399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182" name="フローチャート: 判断 181">
          <a:extLst>
            <a:ext uri="{FF2B5EF4-FFF2-40B4-BE49-F238E27FC236}">
              <a16:creationId xmlns:a16="http://schemas.microsoft.com/office/drawing/2014/main" id="{63480E69-4FB6-4EC8-BB78-378D63273E20}"/>
            </a:ext>
          </a:extLst>
        </xdr:cNvPr>
        <xdr:cNvSpPr/>
      </xdr:nvSpPr>
      <xdr:spPr>
        <a:xfrm>
          <a:off x="965200" y="102585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F584630-2C52-4CEE-A090-DB5AEA727D6D}"/>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2C44154-A224-4714-9EB5-D2AC0281A393}"/>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7A63DA8-E109-4D83-A39E-4A97DDE9738B}"/>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4497DE4-00E2-42F5-8742-0ACA7F63FCAD}"/>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42E3640-4B9D-42DB-9ED0-93F0556BF694}"/>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89626</xdr:rowOff>
    </xdr:from>
    <xdr:to>
      <xdr:col>24</xdr:col>
      <xdr:colOff>114300</xdr:colOff>
      <xdr:row>61</xdr:row>
      <xdr:rowOff>19776</xdr:rowOff>
    </xdr:to>
    <xdr:sp macro="" textlink="">
      <xdr:nvSpPr>
        <xdr:cNvPr id="188" name="楕円 187">
          <a:extLst>
            <a:ext uri="{FF2B5EF4-FFF2-40B4-BE49-F238E27FC236}">
              <a16:creationId xmlns:a16="http://schemas.microsoft.com/office/drawing/2014/main" id="{779D8483-71E2-4B25-B7ED-3C8C3874F004}"/>
            </a:ext>
          </a:extLst>
        </xdr:cNvPr>
        <xdr:cNvSpPr/>
      </xdr:nvSpPr>
      <xdr:spPr>
        <a:xfrm>
          <a:off x="4036060" y="101480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112503</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26C326EA-6FDF-441A-B60D-17D30C164E3E}"/>
            </a:ext>
          </a:extLst>
        </xdr:cNvPr>
        <xdr:cNvSpPr txBox="1"/>
      </xdr:nvSpPr>
      <xdr:spPr>
        <a:xfrm>
          <a:off x="4124960" y="1000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58601</xdr:rowOff>
    </xdr:from>
    <xdr:to>
      <xdr:col>20</xdr:col>
      <xdr:colOff>38100</xdr:colOff>
      <xdr:row>60</xdr:row>
      <xdr:rowOff>160201</xdr:rowOff>
    </xdr:to>
    <xdr:sp macro="" textlink="">
      <xdr:nvSpPr>
        <xdr:cNvPr id="190" name="楕円 189">
          <a:extLst>
            <a:ext uri="{FF2B5EF4-FFF2-40B4-BE49-F238E27FC236}">
              <a16:creationId xmlns:a16="http://schemas.microsoft.com/office/drawing/2014/main" id="{938B5CDF-7DD0-458A-B159-DEAE7AFC7FF7}"/>
            </a:ext>
          </a:extLst>
        </xdr:cNvPr>
        <xdr:cNvSpPr/>
      </xdr:nvSpPr>
      <xdr:spPr>
        <a:xfrm>
          <a:off x="3312160" y="101170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109401</xdr:rowOff>
    </xdr:from>
    <xdr:to>
      <xdr:col>24</xdr:col>
      <xdr:colOff>63500</xdr:colOff>
      <xdr:row>60</xdr:row>
      <xdr:rowOff>140426</xdr:rowOff>
    </xdr:to>
    <xdr:cxnSp macro="">
      <xdr:nvCxnSpPr>
        <xdr:cNvPr id="191" name="直線コネクタ 190">
          <a:extLst>
            <a:ext uri="{FF2B5EF4-FFF2-40B4-BE49-F238E27FC236}">
              <a16:creationId xmlns:a16="http://schemas.microsoft.com/office/drawing/2014/main" id="{0EA21C30-E841-4940-9257-DB7EFF9A039F}"/>
            </a:ext>
          </a:extLst>
        </xdr:cNvPr>
        <xdr:cNvCxnSpPr/>
      </xdr:nvCxnSpPr>
      <xdr:spPr>
        <a:xfrm>
          <a:off x="3355340" y="10167801"/>
          <a:ext cx="73152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48804</xdr:rowOff>
    </xdr:from>
    <xdr:to>
      <xdr:col>15</xdr:col>
      <xdr:colOff>101600</xdr:colOff>
      <xdr:row>60</xdr:row>
      <xdr:rowOff>150404</xdr:rowOff>
    </xdr:to>
    <xdr:sp macro="" textlink="">
      <xdr:nvSpPr>
        <xdr:cNvPr id="192" name="楕円 191">
          <a:extLst>
            <a:ext uri="{FF2B5EF4-FFF2-40B4-BE49-F238E27FC236}">
              <a16:creationId xmlns:a16="http://schemas.microsoft.com/office/drawing/2014/main" id="{C163DB41-140F-4AD6-8912-067B99B57474}"/>
            </a:ext>
          </a:extLst>
        </xdr:cNvPr>
        <xdr:cNvSpPr/>
      </xdr:nvSpPr>
      <xdr:spPr>
        <a:xfrm>
          <a:off x="25146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99604</xdr:rowOff>
    </xdr:from>
    <xdr:to>
      <xdr:col>19</xdr:col>
      <xdr:colOff>177800</xdr:colOff>
      <xdr:row>60</xdr:row>
      <xdr:rowOff>109401</xdr:rowOff>
    </xdr:to>
    <xdr:cxnSp macro="">
      <xdr:nvCxnSpPr>
        <xdr:cNvPr id="193" name="直線コネクタ 192">
          <a:extLst>
            <a:ext uri="{FF2B5EF4-FFF2-40B4-BE49-F238E27FC236}">
              <a16:creationId xmlns:a16="http://schemas.microsoft.com/office/drawing/2014/main" id="{F2F7C99D-5E3C-4095-ACA4-33EE0F447CD7}"/>
            </a:ext>
          </a:extLst>
        </xdr:cNvPr>
        <xdr:cNvCxnSpPr/>
      </xdr:nvCxnSpPr>
      <xdr:spPr>
        <a:xfrm>
          <a:off x="2565400" y="10158004"/>
          <a:ext cx="78994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21046</xdr:rowOff>
    </xdr:from>
    <xdr:to>
      <xdr:col>10</xdr:col>
      <xdr:colOff>165100</xdr:colOff>
      <xdr:row>60</xdr:row>
      <xdr:rowOff>122646</xdr:rowOff>
    </xdr:to>
    <xdr:sp macro="" textlink="">
      <xdr:nvSpPr>
        <xdr:cNvPr id="194" name="楕円 193">
          <a:extLst>
            <a:ext uri="{FF2B5EF4-FFF2-40B4-BE49-F238E27FC236}">
              <a16:creationId xmlns:a16="http://schemas.microsoft.com/office/drawing/2014/main" id="{FE3949F8-97E3-4640-908C-12AC08CBC637}"/>
            </a:ext>
          </a:extLst>
        </xdr:cNvPr>
        <xdr:cNvSpPr/>
      </xdr:nvSpPr>
      <xdr:spPr>
        <a:xfrm>
          <a:off x="17399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71846</xdr:rowOff>
    </xdr:from>
    <xdr:to>
      <xdr:col>15</xdr:col>
      <xdr:colOff>50800</xdr:colOff>
      <xdr:row>60</xdr:row>
      <xdr:rowOff>99604</xdr:rowOff>
    </xdr:to>
    <xdr:cxnSp macro="">
      <xdr:nvCxnSpPr>
        <xdr:cNvPr id="195" name="直線コネクタ 194">
          <a:extLst>
            <a:ext uri="{FF2B5EF4-FFF2-40B4-BE49-F238E27FC236}">
              <a16:creationId xmlns:a16="http://schemas.microsoft.com/office/drawing/2014/main" id="{D4598D61-DF31-4F86-BEE6-91B924BFE97F}"/>
            </a:ext>
          </a:extLst>
        </xdr:cNvPr>
        <xdr:cNvCxnSpPr/>
      </xdr:nvCxnSpPr>
      <xdr:spPr>
        <a:xfrm>
          <a:off x="1790700" y="10130246"/>
          <a:ext cx="774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104322</xdr:rowOff>
    </xdr:from>
    <xdr:to>
      <xdr:col>6</xdr:col>
      <xdr:colOff>38100</xdr:colOff>
      <xdr:row>61</xdr:row>
      <xdr:rowOff>34472</xdr:rowOff>
    </xdr:to>
    <xdr:sp macro="" textlink="">
      <xdr:nvSpPr>
        <xdr:cNvPr id="196" name="楕円 195">
          <a:extLst>
            <a:ext uri="{FF2B5EF4-FFF2-40B4-BE49-F238E27FC236}">
              <a16:creationId xmlns:a16="http://schemas.microsoft.com/office/drawing/2014/main" id="{8AB20286-FD0C-43F6-B177-D5F0A7EB89CB}"/>
            </a:ext>
          </a:extLst>
        </xdr:cNvPr>
        <xdr:cNvSpPr/>
      </xdr:nvSpPr>
      <xdr:spPr>
        <a:xfrm>
          <a:off x="965200" y="101627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71846</xdr:rowOff>
    </xdr:from>
    <xdr:to>
      <xdr:col>10</xdr:col>
      <xdr:colOff>114300</xdr:colOff>
      <xdr:row>60</xdr:row>
      <xdr:rowOff>155122</xdr:rowOff>
    </xdr:to>
    <xdr:cxnSp macro="">
      <xdr:nvCxnSpPr>
        <xdr:cNvPr id="197" name="直線コネクタ 196">
          <a:extLst>
            <a:ext uri="{FF2B5EF4-FFF2-40B4-BE49-F238E27FC236}">
              <a16:creationId xmlns:a16="http://schemas.microsoft.com/office/drawing/2014/main" id="{4139405F-3A9F-415D-96F7-009B179A0E9D}"/>
            </a:ext>
          </a:extLst>
        </xdr:cNvPr>
        <xdr:cNvCxnSpPr/>
      </xdr:nvCxnSpPr>
      <xdr:spPr>
        <a:xfrm flipV="1">
          <a:off x="1008380" y="10130246"/>
          <a:ext cx="78232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170923</xdr:rowOff>
    </xdr:from>
    <xdr:ext cx="405111" cy="259045"/>
    <xdr:sp macro="" textlink="">
      <xdr:nvSpPr>
        <xdr:cNvPr id="198" name="n_1aveValue【体育館・プール】&#10;有形固定資産減価償却率">
          <a:extLst>
            <a:ext uri="{FF2B5EF4-FFF2-40B4-BE49-F238E27FC236}">
              <a16:creationId xmlns:a16="http://schemas.microsoft.com/office/drawing/2014/main" id="{88A8923A-365F-42A1-B48E-934B57D43172}"/>
            </a:ext>
          </a:extLst>
        </xdr:cNvPr>
        <xdr:cNvSpPr txBox="1"/>
      </xdr:nvSpPr>
      <xdr:spPr>
        <a:xfrm>
          <a:off x="3170564" y="1039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136633</xdr:rowOff>
    </xdr:from>
    <xdr:ext cx="405111" cy="259045"/>
    <xdr:sp macro="" textlink="">
      <xdr:nvSpPr>
        <xdr:cNvPr id="199" name="n_2aveValue【体育館・プール】&#10;有形固定資産減価償却率">
          <a:extLst>
            <a:ext uri="{FF2B5EF4-FFF2-40B4-BE49-F238E27FC236}">
              <a16:creationId xmlns:a16="http://schemas.microsoft.com/office/drawing/2014/main" id="{C5F4C71E-A3BB-455E-B4D1-E6E94F7656D7}"/>
            </a:ext>
          </a:extLst>
        </xdr:cNvPr>
        <xdr:cNvSpPr txBox="1"/>
      </xdr:nvSpPr>
      <xdr:spPr>
        <a:xfrm>
          <a:off x="2385704" y="1036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131734</xdr:rowOff>
    </xdr:from>
    <xdr:ext cx="405111" cy="259045"/>
    <xdr:sp macro="" textlink="">
      <xdr:nvSpPr>
        <xdr:cNvPr id="200" name="n_3aveValue【体育館・プール】&#10;有形固定資産減価償却率">
          <a:extLst>
            <a:ext uri="{FF2B5EF4-FFF2-40B4-BE49-F238E27FC236}">
              <a16:creationId xmlns:a16="http://schemas.microsoft.com/office/drawing/2014/main" id="{749C52EF-5364-40B3-8037-26971F966271}"/>
            </a:ext>
          </a:extLst>
        </xdr:cNvPr>
        <xdr:cNvSpPr txBox="1"/>
      </xdr:nvSpPr>
      <xdr:spPr>
        <a:xfrm>
          <a:off x="1611004" y="10357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125203</xdr:rowOff>
    </xdr:from>
    <xdr:ext cx="405111" cy="259045"/>
    <xdr:sp macro="" textlink="">
      <xdr:nvSpPr>
        <xdr:cNvPr id="201" name="n_4aveValue【体育館・プール】&#10;有形固定資産減価償却率">
          <a:extLst>
            <a:ext uri="{FF2B5EF4-FFF2-40B4-BE49-F238E27FC236}">
              <a16:creationId xmlns:a16="http://schemas.microsoft.com/office/drawing/2014/main" id="{CF5BC855-656D-408F-9216-380BF5F4BBEE}"/>
            </a:ext>
          </a:extLst>
        </xdr:cNvPr>
        <xdr:cNvSpPr txBox="1"/>
      </xdr:nvSpPr>
      <xdr:spPr>
        <a:xfrm>
          <a:off x="836304" y="1035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5278</xdr:rowOff>
    </xdr:from>
    <xdr:ext cx="405111" cy="259045"/>
    <xdr:sp macro="" textlink="">
      <xdr:nvSpPr>
        <xdr:cNvPr id="202" name="n_1mainValue【体育館・プール】&#10;有形固定資産減価償却率">
          <a:extLst>
            <a:ext uri="{FF2B5EF4-FFF2-40B4-BE49-F238E27FC236}">
              <a16:creationId xmlns:a16="http://schemas.microsoft.com/office/drawing/2014/main" id="{1D114584-27C7-4C95-A287-3523016CB565}"/>
            </a:ext>
          </a:extLst>
        </xdr:cNvPr>
        <xdr:cNvSpPr txBox="1"/>
      </xdr:nvSpPr>
      <xdr:spPr>
        <a:xfrm>
          <a:off x="3170564" y="989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166931</xdr:rowOff>
    </xdr:from>
    <xdr:ext cx="405111" cy="259045"/>
    <xdr:sp macro="" textlink="">
      <xdr:nvSpPr>
        <xdr:cNvPr id="203" name="n_2mainValue【体育館・プール】&#10;有形固定資産減価償却率">
          <a:extLst>
            <a:ext uri="{FF2B5EF4-FFF2-40B4-BE49-F238E27FC236}">
              <a16:creationId xmlns:a16="http://schemas.microsoft.com/office/drawing/2014/main" id="{2FCAE179-6218-4011-A04C-D22FA4D78FC2}"/>
            </a:ext>
          </a:extLst>
        </xdr:cNvPr>
        <xdr:cNvSpPr txBox="1"/>
      </xdr:nvSpPr>
      <xdr:spPr>
        <a:xfrm>
          <a:off x="2385704" y="989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139173</xdr:rowOff>
    </xdr:from>
    <xdr:ext cx="405111" cy="259045"/>
    <xdr:sp macro="" textlink="">
      <xdr:nvSpPr>
        <xdr:cNvPr id="204" name="n_3mainValue【体育館・プール】&#10;有形固定資産減価償却率">
          <a:extLst>
            <a:ext uri="{FF2B5EF4-FFF2-40B4-BE49-F238E27FC236}">
              <a16:creationId xmlns:a16="http://schemas.microsoft.com/office/drawing/2014/main" id="{E0DDED7F-E03A-44F6-BD31-F0180C196082}"/>
            </a:ext>
          </a:extLst>
        </xdr:cNvPr>
        <xdr:cNvSpPr txBox="1"/>
      </xdr:nvSpPr>
      <xdr:spPr>
        <a:xfrm>
          <a:off x="1611004" y="986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50999</xdr:rowOff>
    </xdr:from>
    <xdr:ext cx="405111" cy="259045"/>
    <xdr:sp macro="" textlink="">
      <xdr:nvSpPr>
        <xdr:cNvPr id="205" name="n_4mainValue【体育館・プール】&#10;有形固定資産減価償却率">
          <a:extLst>
            <a:ext uri="{FF2B5EF4-FFF2-40B4-BE49-F238E27FC236}">
              <a16:creationId xmlns:a16="http://schemas.microsoft.com/office/drawing/2014/main" id="{9E4A55B8-2861-4941-A333-960B907C2863}"/>
            </a:ext>
          </a:extLst>
        </xdr:cNvPr>
        <xdr:cNvSpPr txBox="1"/>
      </xdr:nvSpPr>
      <xdr:spPr>
        <a:xfrm>
          <a:off x="836304" y="9941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86675829-57DF-41D2-87BA-EE676DD969C3}"/>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78890A82-468A-4FDB-A320-353D6AA1BEA6}"/>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11AF65BF-7B38-430A-9C17-FCE460369E3D}"/>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B1DE2B67-853C-4CF0-B0D7-6A8263A2D214}"/>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32A42A58-0317-4CD8-A670-908B76BA214D}"/>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9B172BD0-0BFA-4369-B5D1-808325AFCAFA}"/>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85D0371E-6980-4A9E-A8E9-95EC7F9450A9}"/>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91CC9E42-250F-43C8-87D4-6746B7DB9433}"/>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1C96CFB7-6C15-429D-808A-72B6EFBB13EC}"/>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4CE9048B-F653-4C6A-A2F5-30AEB1D4B2B8}"/>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1EB64079-105B-4B53-9BDC-18F59B0DDCC7}"/>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4D5F83AB-2A2D-423F-AB34-A2C24A03690F}"/>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FEF76431-FEA3-4790-8BA3-DA7E1A75C727}"/>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76B398E5-BB34-448B-A94B-DB994640F2F9}"/>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3ECDA1A0-B184-4046-A64A-6D19AD2DBE55}"/>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1B2115CA-603C-4547-B01A-2D5C59DB01BE}"/>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C895FAB3-8372-44B9-BE10-01FDB50EE383}"/>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1A6BC156-25E5-4F8C-BA3D-B15927097A42}"/>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267FDC6A-D248-429D-8C11-04E9740B5D29}"/>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EB8FCA86-B2AE-43C6-9264-7532314E6297}"/>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16793BF3-DE93-4B4C-B1A6-CE09BAC51807}"/>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63C6461C-9C40-45FD-BF28-F9F935487EF5}"/>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BAD367F1-22FD-40D1-8A7B-29BB06441C9D}"/>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158877</xdr:rowOff>
    </xdr:from>
    <xdr:to>
      <xdr:col>54</xdr:col>
      <xdr:colOff>189865</xdr:colOff>
      <xdr:row>64</xdr:row>
      <xdr:rowOff>72390</xdr:rowOff>
    </xdr:to>
    <xdr:cxnSp macro="">
      <xdr:nvCxnSpPr>
        <xdr:cNvPr id="229" name="直線コネクタ 228">
          <a:extLst>
            <a:ext uri="{FF2B5EF4-FFF2-40B4-BE49-F238E27FC236}">
              <a16:creationId xmlns:a16="http://schemas.microsoft.com/office/drawing/2014/main" id="{ACF658B7-7453-4864-B7A4-AE29AC0A6A70}"/>
            </a:ext>
          </a:extLst>
        </xdr:cNvPr>
        <xdr:cNvCxnSpPr/>
      </xdr:nvCxnSpPr>
      <xdr:spPr>
        <a:xfrm flipV="1">
          <a:off x="9219565" y="9546717"/>
          <a:ext cx="0" cy="1254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230" name="【体育館・プール】&#10;一人当たり面積最小値テキスト">
          <a:extLst>
            <a:ext uri="{FF2B5EF4-FFF2-40B4-BE49-F238E27FC236}">
              <a16:creationId xmlns:a16="http://schemas.microsoft.com/office/drawing/2014/main" id="{946802F5-5106-40D8-BE21-7B80B9C0A9F6}"/>
            </a:ext>
          </a:extLst>
        </xdr:cNvPr>
        <xdr:cNvSpPr txBox="1"/>
      </xdr:nvSpPr>
      <xdr:spPr>
        <a:xfrm>
          <a:off x="92583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31" name="直線コネクタ 230">
          <a:extLst>
            <a:ext uri="{FF2B5EF4-FFF2-40B4-BE49-F238E27FC236}">
              <a16:creationId xmlns:a16="http://schemas.microsoft.com/office/drawing/2014/main" id="{6A1C9AEB-4B32-45B0-90D6-511B34E7F10C}"/>
            </a:ext>
          </a:extLst>
        </xdr:cNvPr>
        <xdr:cNvCxnSpPr/>
      </xdr:nvCxnSpPr>
      <xdr:spPr>
        <a:xfrm>
          <a:off x="9154160" y="10801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105554</xdr:rowOff>
    </xdr:from>
    <xdr:ext cx="469744" cy="259045"/>
    <xdr:sp macro="" textlink="">
      <xdr:nvSpPr>
        <xdr:cNvPr id="232" name="【体育館・プール】&#10;一人当たり面積最大値テキスト">
          <a:extLst>
            <a:ext uri="{FF2B5EF4-FFF2-40B4-BE49-F238E27FC236}">
              <a16:creationId xmlns:a16="http://schemas.microsoft.com/office/drawing/2014/main" id="{39D54959-0F00-449C-A018-3ED45CEB042B}"/>
            </a:ext>
          </a:extLst>
        </xdr:cNvPr>
        <xdr:cNvSpPr txBox="1"/>
      </xdr:nvSpPr>
      <xdr:spPr>
        <a:xfrm>
          <a:off x="9258300" y="932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158877</xdr:rowOff>
    </xdr:from>
    <xdr:to>
      <xdr:col>55</xdr:col>
      <xdr:colOff>88900</xdr:colOff>
      <xdr:row>56</xdr:row>
      <xdr:rowOff>158877</xdr:rowOff>
    </xdr:to>
    <xdr:cxnSp macro="">
      <xdr:nvCxnSpPr>
        <xdr:cNvPr id="233" name="直線コネクタ 232">
          <a:extLst>
            <a:ext uri="{FF2B5EF4-FFF2-40B4-BE49-F238E27FC236}">
              <a16:creationId xmlns:a16="http://schemas.microsoft.com/office/drawing/2014/main" id="{3FA58FF5-6D49-49C9-8D61-4C456BC13BF7}"/>
            </a:ext>
          </a:extLst>
        </xdr:cNvPr>
        <xdr:cNvCxnSpPr/>
      </xdr:nvCxnSpPr>
      <xdr:spPr>
        <a:xfrm>
          <a:off x="9154160" y="95467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119270</xdr:rowOff>
    </xdr:from>
    <xdr:ext cx="469744" cy="259045"/>
    <xdr:sp macro="" textlink="">
      <xdr:nvSpPr>
        <xdr:cNvPr id="234" name="【体育館・プール】&#10;一人当たり面積平均値テキスト">
          <a:extLst>
            <a:ext uri="{FF2B5EF4-FFF2-40B4-BE49-F238E27FC236}">
              <a16:creationId xmlns:a16="http://schemas.microsoft.com/office/drawing/2014/main" id="{03685DDA-5221-42FB-8846-F711C350856F}"/>
            </a:ext>
          </a:extLst>
        </xdr:cNvPr>
        <xdr:cNvSpPr txBox="1"/>
      </xdr:nvSpPr>
      <xdr:spPr>
        <a:xfrm>
          <a:off x="9258300" y="10512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140843</xdr:rowOff>
    </xdr:from>
    <xdr:to>
      <xdr:col>55</xdr:col>
      <xdr:colOff>50800</xdr:colOff>
      <xdr:row>63</xdr:row>
      <xdr:rowOff>70993</xdr:rowOff>
    </xdr:to>
    <xdr:sp macro="" textlink="">
      <xdr:nvSpPr>
        <xdr:cNvPr id="235" name="フローチャート: 判断 234">
          <a:extLst>
            <a:ext uri="{FF2B5EF4-FFF2-40B4-BE49-F238E27FC236}">
              <a16:creationId xmlns:a16="http://schemas.microsoft.com/office/drawing/2014/main" id="{1FC799E4-9818-4B3F-8F43-F3C4935ECD86}"/>
            </a:ext>
          </a:extLst>
        </xdr:cNvPr>
        <xdr:cNvSpPr/>
      </xdr:nvSpPr>
      <xdr:spPr>
        <a:xfrm>
          <a:off x="9192260" y="105345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145034</xdr:rowOff>
    </xdr:from>
    <xdr:to>
      <xdr:col>50</xdr:col>
      <xdr:colOff>165100</xdr:colOff>
      <xdr:row>63</xdr:row>
      <xdr:rowOff>75184</xdr:rowOff>
    </xdr:to>
    <xdr:sp macro="" textlink="">
      <xdr:nvSpPr>
        <xdr:cNvPr id="236" name="フローチャート: 判断 235">
          <a:extLst>
            <a:ext uri="{FF2B5EF4-FFF2-40B4-BE49-F238E27FC236}">
              <a16:creationId xmlns:a16="http://schemas.microsoft.com/office/drawing/2014/main" id="{72BD25B4-A219-4AA8-8ACA-87DBE846F23F}"/>
            </a:ext>
          </a:extLst>
        </xdr:cNvPr>
        <xdr:cNvSpPr/>
      </xdr:nvSpPr>
      <xdr:spPr>
        <a:xfrm>
          <a:off x="8445500" y="105387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158750</xdr:rowOff>
    </xdr:from>
    <xdr:to>
      <xdr:col>46</xdr:col>
      <xdr:colOff>38100</xdr:colOff>
      <xdr:row>63</xdr:row>
      <xdr:rowOff>88900</xdr:rowOff>
    </xdr:to>
    <xdr:sp macro="" textlink="">
      <xdr:nvSpPr>
        <xdr:cNvPr id="237" name="フローチャート: 判断 236">
          <a:extLst>
            <a:ext uri="{FF2B5EF4-FFF2-40B4-BE49-F238E27FC236}">
              <a16:creationId xmlns:a16="http://schemas.microsoft.com/office/drawing/2014/main" id="{71601ABA-F28D-42D2-ABF4-A2FE221923F5}"/>
            </a:ext>
          </a:extLst>
        </xdr:cNvPr>
        <xdr:cNvSpPr/>
      </xdr:nvSpPr>
      <xdr:spPr>
        <a:xfrm>
          <a:off x="7670800" y="105524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130937</xdr:rowOff>
    </xdr:from>
    <xdr:to>
      <xdr:col>41</xdr:col>
      <xdr:colOff>101600</xdr:colOff>
      <xdr:row>63</xdr:row>
      <xdr:rowOff>61087</xdr:rowOff>
    </xdr:to>
    <xdr:sp macro="" textlink="">
      <xdr:nvSpPr>
        <xdr:cNvPr id="238" name="フローチャート: 判断 237">
          <a:extLst>
            <a:ext uri="{FF2B5EF4-FFF2-40B4-BE49-F238E27FC236}">
              <a16:creationId xmlns:a16="http://schemas.microsoft.com/office/drawing/2014/main" id="{A82206F7-E77A-4FA8-B164-5B1409FD0467}"/>
            </a:ext>
          </a:extLst>
        </xdr:cNvPr>
        <xdr:cNvSpPr/>
      </xdr:nvSpPr>
      <xdr:spPr>
        <a:xfrm>
          <a:off x="6873240" y="105246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127508</xdr:rowOff>
    </xdr:from>
    <xdr:to>
      <xdr:col>36</xdr:col>
      <xdr:colOff>165100</xdr:colOff>
      <xdr:row>63</xdr:row>
      <xdr:rowOff>57658</xdr:rowOff>
    </xdr:to>
    <xdr:sp macro="" textlink="">
      <xdr:nvSpPr>
        <xdr:cNvPr id="239" name="フローチャート: 判断 238">
          <a:extLst>
            <a:ext uri="{FF2B5EF4-FFF2-40B4-BE49-F238E27FC236}">
              <a16:creationId xmlns:a16="http://schemas.microsoft.com/office/drawing/2014/main" id="{0B74D053-6036-41EF-88A6-869684FE6432}"/>
            </a:ext>
          </a:extLst>
        </xdr:cNvPr>
        <xdr:cNvSpPr/>
      </xdr:nvSpPr>
      <xdr:spPr>
        <a:xfrm>
          <a:off x="6098540" y="105211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C9103E9-7C4E-48C0-8E2F-6BD91C63972A}"/>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01E1D91-25A8-4D8E-89C4-2B9B6751FFE4}"/>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2859E22-5C30-47DB-ABDE-D0D6D1AA9C0B}"/>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6C511FE-8281-4161-8F00-F5970B436FB5}"/>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38D6880-3EE7-4F6C-8ABF-683BE622BD45}"/>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85979</xdr:rowOff>
    </xdr:from>
    <xdr:to>
      <xdr:col>55</xdr:col>
      <xdr:colOff>50800</xdr:colOff>
      <xdr:row>63</xdr:row>
      <xdr:rowOff>16129</xdr:rowOff>
    </xdr:to>
    <xdr:sp macro="" textlink="">
      <xdr:nvSpPr>
        <xdr:cNvPr id="245" name="楕円 244">
          <a:extLst>
            <a:ext uri="{FF2B5EF4-FFF2-40B4-BE49-F238E27FC236}">
              <a16:creationId xmlns:a16="http://schemas.microsoft.com/office/drawing/2014/main" id="{FC61C12A-8BCA-4716-9B04-354AE6921D89}"/>
            </a:ext>
          </a:extLst>
        </xdr:cNvPr>
        <xdr:cNvSpPr/>
      </xdr:nvSpPr>
      <xdr:spPr>
        <a:xfrm>
          <a:off x="9192260" y="104796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108856</xdr:rowOff>
    </xdr:from>
    <xdr:ext cx="469744" cy="259045"/>
    <xdr:sp macro="" textlink="">
      <xdr:nvSpPr>
        <xdr:cNvPr id="246" name="【体育館・プール】&#10;一人当たり面積該当値テキスト">
          <a:extLst>
            <a:ext uri="{FF2B5EF4-FFF2-40B4-BE49-F238E27FC236}">
              <a16:creationId xmlns:a16="http://schemas.microsoft.com/office/drawing/2014/main" id="{25BBCDB2-20F1-49EE-82AB-AC40CCDCC62C}"/>
            </a:ext>
          </a:extLst>
        </xdr:cNvPr>
        <xdr:cNvSpPr txBox="1"/>
      </xdr:nvSpPr>
      <xdr:spPr>
        <a:xfrm>
          <a:off x="9258300" y="1033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92075</xdr:rowOff>
    </xdr:from>
    <xdr:to>
      <xdr:col>50</xdr:col>
      <xdr:colOff>165100</xdr:colOff>
      <xdr:row>63</xdr:row>
      <xdr:rowOff>22225</xdr:rowOff>
    </xdr:to>
    <xdr:sp macro="" textlink="">
      <xdr:nvSpPr>
        <xdr:cNvPr id="247" name="楕円 246">
          <a:extLst>
            <a:ext uri="{FF2B5EF4-FFF2-40B4-BE49-F238E27FC236}">
              <a16:creationId xmlns:a16="http://schemas.microsoft.com/office/drawing/2014/main" id="{E08DC832-0976-4275-B4C7-B25FE73F60BE}"/>
            </a:ext>
          </a:extLst>
        </xdr:cNvPr>
        <xdr:cNvSpPr/>
      </xdr:nvSpPr>
      <xdr:spPr>
        <a:xfrm>
          <a:off x="8445500" y="10485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136779</xdr:rowOff>
    </xdr:from>
    <xdr:to>
      <xdr:col>55</xdr:col>
      <xdr:colOff>0</xdr:colOff>
      <xdr:row>62</xdr:row>
      <xdr:rowOff>142875</xdr:rowOff>
    </xdr:to>
    <xdr:cxnSp macro="">
      <xdr:nvCxnSpPr>
        <xdr:cNvPr id="248" name="直線コネクタ 247">
          <a:extLst>
            <a:ext uri="{FF2B5EF4-FFF2-40B4-BE49-F238E27FC236}">
              <a16:creationId xmlns:a16="http://schemas.microsoft.com/office/drawing/2014/main" id="{5779C1EE-9F20-4E48-9F76-8FA9C6E83976}"/>
            </a:ext>
          </a:extLst>
        </xdr:cNvPr>
        <xdr:cNvCxnSpPr/>
      </xdr:nvCxnSpPr>
      <xdr:spPr>
        <a:xfrm flipV="1">
          <a:off x="8496300" y="10530459"/>
          <a:ext cx="7239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98171</xdr:rowOff>
    </xdr:from>
    <xdr:to>
      <xdr:col>46</xdr:col>
      <xdr:colOff>38100</xdr:colOff>
      <xdr:row>63</xdr:row>
      <xdr:rowOff>28321</xdr:rowOff>
    </xdr:to>
    <xdr:sp macro="" textlink="">
      <xdr:nvSpPr>
        <xdr:cNvPr id="249" name="楕円 248">
          <a:extLst>
            <a:ext uri="{FF2B5EF4-FFF2-40B4-BE49-F238E27FC236}">
              <a16:creationId xmlns:a16="http://schemas.microsoft.com/office/drawing/2014/main" id="{50355CE6-5405-4631-8817-C1924D51EBA0}"/>
            </a:ext>
          </a:extLst>
        </xdr:cNvPr>
        <xdr:cNvSpPr/>
      </xdr:nvSpPr>
      <xdr:spPr>
        <a:xfrm>
          <a:off x="7670800" y="104918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142875</xdr:rowOff>
    </xdr:from>
    <xdr:to>
      <xdr:col>50</xdr:col>
      <xdr:colOff>114300</xdr:colOff>
      <xdr:row>62</xdr:row>
      <xdr:rowOff>148971</xdr:rowOff>
    </xdr:to>
    <xdr:cxnSp macro="">
      <xdr:nvCxnSpPr>
        <xdr:cNvPr id="250" name="直線コネクタ 249">
          <a:extLst>
            <a:ext uri="{FF2B5EF4-FFF2-40B4-BE49-F238E27FC236}">
              <a16:creationId xmlns:a16="http://schemas.microsoft.com/office/drawing/2014/main" id="{80BB78B8-9285-40FB-91CE-07F5AE102DB5}"/>
            </a:ext>
          </a:extLst>
        </xdr:cNvPr>
        <xdr:cNvCxnSpPr/>
      </xdr:nvCxnSpPr>
      <xdr:spPr>
        <a:xfrm flipV="1">
          <a:off x="7713980" y="10536555"/>
          <a:ext cx="78232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105410</xdr:rowOff>
    </xdr:from>
    <xdr:to>
      <xdr:col>41</xdr:col>
      <xdr:colOff>101600</xdr:colOff>
      <xdr:row>63</xdr:row>
      <xdr:rowOff>35560</xdr:rowOff>
    </xdr:to>
    <xdr:sp macro="" textlink="">
      <xdr:nvSpPr>
        <xdr:cNvPr id="251" name="楕円 250">
          <a:extLst>
            <a:ext uri="{FF2B5EF4-FFF2-40B4-BE49-F238E27FC236}">
              <a16:creationId xmlns:a16="http://schemas.microsoft.com/office/drawing/2014/main" id="{AE0BF813-35EB-4898-BF7E-8B5E1C32D51E}"/>
            </a:ext>
          </a:extLst>
        </xdr:cNvPr>
        <xdr:cNvSpPr/>
      </xdr:nvSpPr>
      <xdr:spPr>
        <a:xfrm>
          <a:off x="6873240" y="10499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148971</xdr:rowOff>
    </xdr:from>
    <xdr:to>
      <xdr:col>45</xdr:col>
      <xdr:colOff>177800</xdr:colOff>
      <xdr:row>62</xdr:row>
      <xdr:rowOff>156210</xdr:rowOff>
    </xdr:to>
    <xdr:cxnSp macro="">
      <xdr:nvCxnSpPr>
        <xdr:cNvPr id="252" name="直線コネクタ 251">
          <a:extLst>
            <a:ext uri="{FF2B5EF4-FFF2-40B4-BE49-F238E27FC236}">
              <a16:creationId xmlns:a16="http://schemas.microsoft.com/office/drawing/2014/main" id="{99CAB9C7-BAB5-48DB-8C26-9182812AA9C1}"/>
            </a:ext>
          </a:extLst>
        </xdr:cNvPr>
        <xdr:cNvCxnSpPr/>
      </xdr:nvCxnSpPr>
      <xdr:spPr>
        <a:xfrm flipV="1">
          <a:off x="6924040" y="10542651"/>
          <a:ext cx="78994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170942</xdr:rowOff>
    </xdr:from>
    <xdr:to>
      <xdr:col>36</xdr:col>
      <xdr:colOff>165100</xdr:colOff>
      <xdr:row>63</xdr:row>
      <xdr:rowOff>101092</xdr:rowOff>
    </xdr:to>
    <xdr:sp macro="" textlink="">
      <xdr:nvSpPr>
        <xdr:cNvPr id="253" name="楕円 252">
          <a:extLst>
            <a:ext uri="{FF2B5EF4-FFF2-40B4-BE49-F238E27FC236}">
              <a16:creationId xmlns:a16="http://schemas.microsoft.com/office/drawing/2014/main" id="{90CED3B5-3BE5-4A41-919A-100DDC426357}"/>
            </a:ext>
          </a:extLst>
        </xdr:cNvPr>
        <xdr:cNvSpPr/>
      </xdr:nvSpPr>
      <xdr:spPr>
        <a:xfrm>
          <a:off x="6098540" y="105646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156210</xdr:rowOff>
    </xdr:from>
    <xdr:to>
      <xdr:col>41</xdr:col>
      <xdr:colOff>50800</xdr:colOff>
      <xdr:row>63</xdr:row>
      <xdr:rowOff>50292</xdr:rowOff>
    </xdr:to>
    <xdr:cxnSp macro="">
      <xdr:nvCxnSpPr>
        <xdr:cNvPr id="254" name="直線コネクタ 253">
          <a:extLst>
            <a:ext uri="{FF2B5EF4-FFF2-40B4-BE49-F238E27FC236}">
              <a16:creationId xmlns:a16="http://schemas.microsoft.com/office/drawing/2014/main" id="{6CE34D05-420A-4C6E-9679-D27EB0E7F637}"/>
            </a:ext>
          </a:extLst>
        </xdr:cNvPr>
        <xdr:cNvCxnSpPr/>
      </xdr:nvCxnSpPr>
      <xdr:spPr>
        <a:xfrm flipV="1">
          <a:off x="6149340" y="10549890"/>
          <a:ext cx="7747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66311</xdr:rowOff>
    </xdr:from>
    <xdr:ext cx="469744" cy="259045"/>
    <xdr:sp macro="" textlink="">
      <xdr:nvSpPr>
        <xdr:cNvPr id="255" name="n_1aveValue【体育館・プール】&#10;一人当たり面積">
          <a:extLst>
            <a:ext uri="{FF2B5EF4-FFF2-40B4-BE49-F238E27FC236}">
              <a16:creationId xmlns:a16="http://schemas.microsoft.com/office/drawing/2014/main" id="{7A12C35A-5FE8-47B8-9CDA-5D6CA58A5A96}"/>
            </a:ext>
          </a:extLst>
        </xdr:cNvPr>
        <xdr:cNvSpPr txBox="1"/>
      </xdr:nvSpPr>
      <xdr:spPr>
        <a:xfrm>
          <a:off x="8271587" y="1062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80027</xdr:rowOff>
    </xdr:from>
    <xdr:ext cx="469744" cy="259045"/>
    <xdr:sp macro="" textlink="">
      <xdr:nvSpPr>
        <xdr:cNvPr id="256" name="n_2aveValue【体育館・プール】&#10;一人当たり面積">
          <a:extLst>
            <a:ext uri="{FF2B5EF4-FFF2-40B4-BE49-F238E27FC236}">
              <a16:creationId xmlns:a16="http://schemas.microsoft.com/office/drawing/2014/main" id="{EF36445D-6A99-4E1F-A4FD-A45376A417FB}"/>
            </a:ext>
          </a:extLst>
        </xdr:cNvPr>
        <xdr:cNvSpPr txBox="1"/>
      </xdr:nvSpPr>
      <xdr:spPr>
        <a:xfrm>
          <a:off x="7509587"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52214</xdr:rowOff>
    </xdr:from>
    <xdr:ext cx="469744" cy="259045"/>
    <xdr:sp macro="" textlink="">
      <xdr:nvSpPr>
        <xdr:cNvPr id="257" name="n_3aveValue【体育館・プール】&#10;一人当たり面積">
          <a:extLst>
            <a:ext uri="{FF2B5EF4-FFF2-40B4-BE49-F238E27FC236}">
              <a16:creationId xmlns:a16="http://schemas.microsoft.com/office/drawing/2014/main" id="{69BDF97A-B428-4BBB-8C16-42342E514156}"/>
            </a:ext>
          </a:extLst>
        </xdr:cNvPr>
        <xdr:cNvSpPr txBox="1"/>
      </xdr:nvSpPr>
      <xdr:spPr>
        <a:xfrm>
          <a:off x="6712027" y="1061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74185</xdr:rowOff>
    </xdr:from>
    <xdr:ext cx="469744" cy="259045"/>
    <xdr:sp macro="" textlink="">
      <xdr:nvSpPr>
        <xdr:cNvPr id="258" name="n_4aveValue【体育館・プール】&#10;一人当たり面積">
          <a:extLst>
            <a:ext uri="{FF2B5EF4-FFF2-40B4-BE49-F238E27FC236}">
              <a16:creationId xmlns:a16="http://schemas.microsoft.com/office/drawing/2014/main" id="{5E6203D6-0E05-4C6C-B265-C7E6E3C869DF}"/>
            </a:ext>
          </a:extLst>
        </xdr:cNvPr>
        <xdr:cNvSpPr txBox="1"/>
      </xdr:nvSpPr>
      <xdr:spPr>
        <a:xfrm>
          <a:off x="5937327" y="1030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38752</xdr:rowOff>
    </xdr:from>
    <xdr:ext cx="469744" cy="259045"/>
    <xdr:sp macro="" textlink="">
      <xdr:nvSpPr>
        <xdr:cNvPr id="259" name="n_1mainValue【体育館・プール】&#10;一人当たり面積">
          <a:extLst>
            <a:ext uri="{FF2B5EF4-FFF2-40B4-BE49-F238E27FC236}">
              <a16:creationId xmlns:a16="http://schemas.microsoft.com/office/drawing/2014/main" id="{8744E7F2-0329-4D65-AD51-637762C83BF3}"/>
            </a:ext>
          </a:extLst>
        </xdr:cNvPr>
        <xdr:cNvSpPr txBox="1"/>
      </xdr:nvSpPr>
      <xdr:spPr>
        <a:xfrm>
          <a:off x="8271587" y="1026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44848</xdr:rowOff>
    </xdr:from>
    <xdr:ext cx="469744" cy="259045"/>
    <xdr:sp macro="" textlink="">
      <xdr:nvSpPr>
        <xdr:cNvPr id="260" name="n_2mainValue【体育館・プール】&#10;一人当たり面積">
          <a:extLst>
            <a:ext uri="{FF2B5EF4-FFF2-40B4-BE49-F238E27FC236}">
              <a16:creationId xmlns:a16="http://schemas.microsoft.com/office/drawing/2014/main" id="{6ED64C2B-06D3-487A-BB75-0BFBDB69C9E1}"/>
            </a:ext>
          </a:extLst>
        </xdr:cNvPr>
        <xdr:cNvSpPr txBox="1"/>
      </xdr:nvSpPr>
      <xdr:spPr>
        <a:xfrm>
          <a:off x="7509587" y="1027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52087</xdr:rowOff>
    </xdr:from>
    <xdr:ext cx="469744" cy="259045"/>
    <xdr:sp macro="" textlink="">
      <xdr:nvSpPr>
        <xdr:cNvPr id="261" name="n_3mainValue【体育館・プール】&#10;一人当たり面積">
          <a:extLst>
            <a:ext uri="{FF2B5EF4-FFF2-40B4-BE49-F238E27FC236}">
              <a16:creationId xmlns:a16="http://schemas.microsoft.com/office/drawing/2014/main" id="{1A2A3FBE-DDD9-41E3-A686-26864931D609}"/>
            </a:ext>
          </a:extLst>
        </xdr:cNvPr>
        <xdr:cNvSpPr txBox="1"/>
      </xdr:nvSpPr>
      <xdr:spPr>
        <a:xfrm>
          <a:off x="67120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92219</xdr:rowOff>
    </xdr:from>
    <xdr:ext cx="469744" cy="259045"/>
    <xdr:sp macro="" textlink="">
      <xdr:nvSpPr>
        <xdr:cNvPr id="262" name="n_4mainValue【体育館・プール】&#10;一人当たり面積">
          <a:extLst>
            <a:ext uri="{FF2B5EF4-FFF2-40B4-BE49-F238E27FC236}">
              <a16:creationId xmlns:a16="http://schemas.microsoft.com/office/drawing/2014/main" id="{DA005E77-2C89-4244-8C07-894454C49A25}"/>
            </a:ext>
          </a:extLst>
        </xdr:cNvPr>
        <xdr:cNvSpPr txBox="1"/>
      </xdr:nvSpPr>
      <xdr:spPr>
        <a:xfrm>
          <a:off x="5937327"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5D9411F8-1082-4199-A3E9-3890B236A87A}"/>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C9441543-BE42-45B3-9CB1-74BB428A4EAE}"/>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BA8153E1-E7D6-4582-924F-32965F4D3715}"/>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2A6CA9D1-6D9F-4005-AC39-7BEDBBB6A4B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77BC08E2-3531-41BC-B519-CEA3112ED33B}"/>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E3F984FC-3E8C-49EA-AFF9-78122B022E2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6570E322-9BB2-4D37-A2C8-8BBB94ACC93F}"/>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F2C8CA49-517D-4814-9633-ABCCDE116FE3}"/>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FD48F321-55CC-414D-A7B0-D6AC515E4CBB}"/>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E5037D77-8EB5-4863-8250-16B5E929B326}"/>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DA992FCF-7D9C-4BCB-8422-3B1FD400AB98}"/>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C965232D-E440-45A9-95A2-8A7F5F74619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1AA426E6-5A1E-43EF-861E-3A19E4B620FF}"/>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65DF6AF7-6FA4-44A5-9337-6BF116EF2DFE}"/>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4F9C8F88-96DA-40CC-8265-DA44B2B77112}"/>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DCA17066-16E4-42DC-813F-6504116B97A2}"/>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F312B12F-6079-46FB-B4E4-233941F3027B}"/>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5F753724-7FE1-460A-8982-A099121FC755}"/>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60A947E2-DAE1-488E-B52C-184BBDB30778}"/>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C639E15E-D66B-4140-9A93-D69EB0AB4BEF}"/>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7DF213A3-EA6F-4715-8DC0-6CF323F3158A}"/>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6710204A-A7D5-439E-8760-82F261234B02}"/>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B19E0137-15A4-4874-AE83-E77907E1380D}"/>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6B53B703-9288-4598-BF38-B48CF3B53D17}"/>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271DBA8A-890E-4AFE-983D-491ED0CE387F}"/>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8BA45962-76AE-4FF6-A4E0-5316B57BF989}"/>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13DD2FC5-2883-4200-AEF8-2054802AF699}"/>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9E00BDF5-9DA1-43E5-94A6-13F5BF3D3D0A}"/>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7B74DDCE-D6D3-4811-80B8-20E101605443}"/>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0E3C2A01-D4B3-4513-AF57-5CD7896DB99D}"/>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11E342C0-CFEB-4C7A-9E49-F3202D510663}"/>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D35E6A2F-FE00-4025-A884-8F549E8260B2}"/>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8A0FB599-42CF-4F75-8204-5863848A8267}"/>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BC6D867F-DC9E-4692-9005-87AC4E4291CF}"/>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D494C67C-FA02-4E7D-A079-38D1F9B4984A}"/>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740E2F6A-DD2F-43B5-8C0A-595B12DF3A2A}"/>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F990CD8D-4639-4D43-8249-243EFA29309D}"/>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94BBFDA3-2BF5-4661-AC40-294B1EE9EC0D}"/>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1B1B5DB6-1E0F-4CEB-B817-09039C11DB0B}"/>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276D812B-071B-4CF5-ABCA-14771022E359}"/>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a:extLst>
            <a:ext uri="{FF2B5EF4-FFF2-40B4-BE49-F238E27FC236}">
              <a16:creationId xmlns:a16="http://schemas.microsoft.com/office/drawing/2014/main" id="{18B0A4E6-D677-4D57-80C3-7A3DD38E6EBF}"/>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a:extLst>
            <a:ext uri="{FF2B5EF4-FFF2-40B4-BE49-F238E27FC236}">
              <a16:creationId xmlns:a16="http://schemas.microsoft.com/office/drawing/2014/main" id="{ACB201AD-53AC-4212-9DBF-27D09490FA47}"/>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a:extLst>
            <a:ext uri="{FF2B5EF4-FFF2-40B4-BE49-F238E27FC236}">
              <a16:creationId xmlns:a16="http://schemas.microsoft.com/office/drawing/2014/main" id="{FF9220B4-08FA-42B2-8B8B-46AA898C8577}"/>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6" name="直線コネクタ 305">
          <a:extLst>
            <a:ext uri="{FF2B5EF4-FFF2-40B4-BE49-F238E27FC236}">
              <a16:creationId xmlns:a16="http://schemas.microsoft.com/office/drawing/2014/main" id="{99AADE59-DFCA-46AF-B5DE-763E4C2841EB}"/>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7" name="テキスト ボックス 306">
          <a:extLst>
            <a:ext uri="{FF2B5EF4-FFF2-40B4-BE49-F238E27FC236}">
              <a16:creationId xmlns:a16="http://schemas.microsoft.com/office/drawing/2014/main" id="{FE5D3684-CC45-49E2-8BC1-CB76C11DE46F}"/>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8" name="直線コネクタ 307">
          <a:extLst>
            <a:ext uri="{FF2B5EF4-FFF2-40B4-BE49-F238E27FC236}">
              <a16:creationId xmlns:a16="http://schemas.microsoft.com/office/drawing/2014/main" id="{652B71F5-FA67-47C0-9188-D7369B2A70B5}"/>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9" name="テキスト ボックス 308">
          <a:extLst>
            <a:ext uri="{FF2B5EF4-FFF2-40B4-BE49-F238E27FC236}">
              <a16:creationId xmlns:a16="http://schemas.microsoft.com/office/drawing/2014/main" id="{6F0F97DE-BF2C-4E75-BDE6-7AF6B2727A8F}"/>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0" name="直線コネクタ 309">
          <a:extLst>
            <a:ext uri="{FF2B5EF4-FFF2-40B4-BE49-F238E27FC236}">
              <a16:creationId xmlns:a16="http://schemas.microsoft.com/office/drawing/2014/main" id="{B570A952-81AB-4B7B-9F32-8015B6B53284}"/>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1" name="テキスト ボックス 310">
          <a:extLst>
            <a:ext uri="{FF2B5EF4-FFF2-40B4-BE49-F238E27FC236}">
              <a16:creationId xmlns:a16="http://schemas.microsoft.com/office/drawing/2014/main" id="{91B2EA99-243E-4EC6-95A4-57CB74790261}"/>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2" name="直線コネクタ 311">
          <a:extLst>
            <a:ext uri="{FF2B5EF4-FFF2-40B4-BE49-F238E27FC236}">
              <a16:creationId xmlns:a16="http://schemas.microsoft.com/office/drawing/2014/main" id="{56A4B687-3E66-45D8-AB81-961F913B12F4}"/>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3" name="テキスト ボックス 312">
          <a:extLst>
            <a:ext uri="{FF2B5EF4-FFF2-40B4-BE49-F238E27FC236}">
              <a16:creationId xmlns:a16="http://schemas.microsoft.com/office/drawing/2014/main" id="{BC3C4DA2-BDF3-492A-8654-868558FC20B5}"/>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4" name="直線コネクタ 313">
          <a:extLst>
            <a:ext uri="{FF2B5EF4-FFF2-40B4-BE49-F238E27FC236}">
              <a16:creationId xmlns:a16="http://schemas.microsoft.com/office/drawing/2014/main" id="{7DBC5295-2D68-4BF4-A183-7C72D01FFB33}"/>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5" name="テキスト ボックス 314">
          <a:extLst>
            <a:ext uri="{FF2B5EF4-FFF2-40B4-BE49-F238E27FC236}">
              <a16:creationId xmlns:a16="http://schemas.microsoft.com/office/drawing/2014/main" id="{09097E6B-E855-4048-8BF1-BCAD2237DC6E}"/>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6" name="直線コネクタ 315">
          <a:extLst>
            <a:ext uri="{FF2B5EF4-FFF2-40B4-BE49-F238E27FC236}">
              <a16:creationId xmlns:a16="http://schemas.microsoft.com/office/drawing/2014/main" id="{08D3F45F-63F9-450B-9DCB-9F675A21A953}"/>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7" name="テキスト ボックス 316">
          <a:extLst>
            <a:ext uri="{FF2B5EF4-FFF2-40B4-BE49-F238E27FC236}">
              <a16:creationId xmlns:a16="http://schemas.microsoft.com/office/drawing/2014/main" id="{FB597183-619E-4ABC-BC9B-F5FE0ED28C87}"/>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a:extLst>
            <a:ext uri="{FF2B5EF4-FFF2-40B4-BE49-F238E27FC236}">
              <a16:creationId xmlns:a16="http://schemas.microsoft.com/office/drawing/2014/main" id="{AB7D079B-F219-44F5-A278-BC10D0350C19}"/>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一般廃棄物処理施設】&#10;有形固定資産減価償却率グラフ枠">
          <a:extLst>
            <a:ext uri="{FF2B5EF4-FFF2-40B4-BE49-F238E27FC236}">
              <a16:creationId xmlns:a16="http://schemas.microsoft.com/office/drawing/2014/main" id="{98A26681-B9E3-49C5-8547-267051714D2E}"/>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84364</xdr:rowOff>
    </xdr:from>
    <xdr:to>
      <xdr:col>85</xdr:col>
      <xdr:colOff>126364</xdr:colOff>
      <xdr:row>42</xdr:row>
      <xdr:rowOff>92528</xdr:rowOff>
    </xdr:to>
    <xdr:cxnSp macro="">
      <xdr:nvCxnSpPr>
        <xdr:cNvPr id="320" name="直線コネクタ 319">
          <a:extLst>
            <a:ext uri="{FF2B5EF4-FFF2-40B4-BE49-F238E27FC236}">
              <a16:creationId xmlns:a16="http://schemas.microsoft.com/office/drawing/2014/main" id="{83C36236-CC4C-437F-9731-CBAEE34A43CA}"/>
            </a:ext>
          </a:extLst>
        </xdr:cNvPr>
        <xdr:cNvCxnSpPr/>
      </xdr:nvCxnSpPr>
      <xdr:spPr>
        <a:xfrm flipV="1">
          <a:off x="14375764" y="5616484"/>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1" name="【一般廃棄物処理施設】&#10;有形固定資産減価償却率最小値テキスト">
          <a:extLst>
            <a:ext uri="{FF2B5EF4-FFF2-40B4-BE49-F238E27FC236}">
              <a16:creationId xmlns:a16="http://schemas.microsoft.com/office/drawing/2014/main" id="{6D9E3A30-9642-46B2-8B1C-828AFC65E48D}"/>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2" name="直線コネクタ 321">
          <a:extLst>
            <a:ext uri="{FF2B5EF4-FFF2-40B4-BE49-F238E27FC236}">
              <a16:creationId xmlns:a16="http://schemas.microsoft.com/office/drawing/2014/main" id="{89C74FFB-8319-43DA-995A-5763608C1DDC}"/>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31041</xdr:rowOff>
    </xdr:from>
    <xdr:ext cx="340478" cy="259045"/>
    <xdr:sp macro="" textlink="">
      <xdr:nvSpPr>
        <xdr:cNvPr id="323" name="【一般廃棄物処理施設】&#10;有形固定資産減価償却率最大値テキスト">
          <a:extLst>
            <a:ext uri="{FF2B5EF4-FFF2-40B4-BE49-F238E27FC236}">
              <a16:creationId xmlns:a16="http://schemas.microsoft.com/office/drawing/2014/main" id="{D59CB855-8A40-4786-A314-33FDD7E6C111}"/>
            </a:ext>
          </a:extLst>
        </xdr:cNvPr>
        <xdr:cNvSpPr txBox="1"/>
      </xdr:nvSpPr>
      <xdr:spPr>
        <a:xfrm>
          <a:off x="14414500" y="53955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84364</xdr:rowOff>
    </xdr:from>
    <xdr:to>
      <xdr:col>86</xdr:col>
      <xdr:colOff>25400</xdr:colOff>
      <xdr:row>33</xdr:row>
      <xdr:rowOff>84364</xdr:rowOff>
    </xdr:to>
    <xdr:cxnSp macro="">
      <xdr:nvCxnSpPr>
        <xdr:cNvPr id="324" name="直線コネクタ 323">
          <a:extLst>
            <a:ext uri="{FF2B5EF4-FFF2-40B4-BE49-F238E27FC236}">
              <a16:creationId xmlns:a16="http://schemas.microsoft.com/office/drawing/2014/main" id="{25D67C08-D4DA-4D09-B765-4B6AB0986819}"/>
            </a:ext>
          </a:extLst>
        </xdr:cNvPr>
        <xdr:cNvCxnSpPr/>
      </xdr:nvCxnSpPr>
      <xdr:spPr>
        <a:xfrm>
          <a:off x="14287500" y="56164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35214</xdr:rowOff>
    </xdr:from>
    <xdr:ext cx="405111" cy="259045"/>
    <xdr:sp macro="" textlink="">
      <xdr:nvSpPr>
        <xdr:cNvPr id="325" name="【一般廃棄物処理施設】&#10;有形固定資産減価償却率平均値テキスト">
          <a:extLst>
            <a:ext uri="{FF2B5EF4-FFF2-40B4-BE49-F238E27FC236}">
              <a16:creationId xmlns:a16="http://schemas.microsoft.com/office/drawing/2014/main" id="{34693B65-1620-49C8-AE75-7FC47E930927}"/>
            </a:ext>
          </a:extLst>
        </xdr:cNvPr>
        <xdr:cNvSpPr txBox="1"/>
      </xdr:nvSpPr>
      <xdr:spPr>
        <a:xfrm>
          <a:off x="14414500" y="62378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xdr:rowOff>
    </xdr:from>
    <xdr:to>
      <xdr:col>85</xdr:col>
      <xdr:colOff>177800</xdr:colOff>
      <xdr:row>38</xdr:row>
      <xdr:rowOff>113937</xdr:rowOff>
    </xdr:to>
    <xdr:sp macro="" textlink="">
      <xdr:nvSpPr>
        <xdr:cNvPr id="326" name="フローチャート: 判断 325">
          <a:extLst>
            <a:ext uri="{FF2B5EF4-FFF2-40B4-BE49-F238E27FC236}">
              <a16:creationId xmlns:a16="http://schemas.microsoft.com/office/drawing/2014/main" id="{2D79553C-5576-491A-B1B7-242239F3AB1C}"/>
            </a:ext>
          </a:extLst>
        </xdr:cNvPr>
        <xdr:cNvSpPr/>
      </xdr:nvSpPr>
      <xdr:spPr>
        <a:xfrm>
          <a:off x="14325600" y="638265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327" name="フローチャート: 判断 326">
          <a:extLst>
            <a:ext uri="{FF2B5EF4-FFF2-40B4-BE49-F238E27FC236}">
              <a16:creationId xmlns:a16="http://schemas.microsoft.com/office/drawing/2014/main" id="{C0CACF7B-3EC4-48BF-8AC9-EC7E996E568C}"/>
            </a:ext>
          </a:extLst>
        </xdr:cNvPr>
        <xdr:cNvSpPr/>
      </xdr:nvSpPr>
      <xdr:spPr>
        <a:xfrm>
          <a:off x="13578840" y="6353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328" name="フローチャート: 判断 327">
          <a:extLst>
            <a:ext uri="{FF2B5EF4-FFF2-40B4-BE49-F238E27FC236}">
              <a16:creationId xmlns:a16="http://schemas.microsoft.com/office/drawing/2014/main" id="{FEFA8F57-5061-438B-969B-5936A9BF09F5}"/>
            </a:ext>
          </a:extLst>
        </xdr:cNvPr>
        <xdr:cNvSpPr/>
      </xdr:nvSpPr>
      <xdr:spPr>
        <a:xfrm>
          <a:off x="12804140" y="642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93980</xdr:rowOff>
    </xdr:from>
    <xdr:to>
      <xdr:col>72</xdr:col>
      <xdr:colOff>38100</xdr:colOff>
      <xdr:row>39</xdr:row>
      <xdr:rowOff>24130</xdr:rowOff>
    </xdr:to>
    <xdr:sp macro="" textlink="">
      <xdr:nvSpPr>
        <xdr:cNvPr id="329" name="フローチャート: 判断 328">
          <a:extLst>
            <a:ext uri="{FF2B5EF4-FFF2-40B4-BE49-F238E27FC236}">
              <a16:creationId xmlns:a16="http://schemas.microsoft.com/office/drawing/2014/main" id="{E19AB898-50C0-4CEB-9996-8C3578BDC939}"/>
            </a:ext>
          </a:extLst>
        </xdr:cNvPr>
        <xdr:cNvSpPr/>
      </xdr:nvSpPr>
      <xdr:spPr>
        <a:xfrm>
          <a:off x="12029440" y="646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85816</xdr:rowOff>
    </xdr:from>
    <xdr:to>
      <xdr:col>67</xdr:col>
      <xdr:colOff>101600</xdr:colOff>
      <xdr:row>39</xdr:row>
      <xdr:rowOff>15966</xdr:rowOff>
    </xdr:to>
    <xdr:sp macro="" textlink="">
      <xdr:nvSpPr>
        <xdr:cNvPr id="330" name="フローチャート: 判断 329">
          <a:extLst>
            <a:ext uri="{FF2B5EF4-FFF2-40B4-BE49-F238E27FC236}">
              <a16:creationId xmlns:a16="http://schemas.microsoft.com/office/drawing/2014/main" id="{F44A3530-B673-47B2-88EA-5E788B449E6B}"/>
            </a:ext>
          </a:extLst>
        </xdr:cNvPr>
        <xdr:cNvSpPr/>
      </xdr:nvSpPr>
      <xdr:spPr>
        <a:xfrm>
          <a:off x="11231880" y="64561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38DBF6B7-254C-4EDD-8B77-9D6C8FBA1CDE}"/>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DE7B22B0-01F2-4270-B216-A4C40080D76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57605E9D-A0D9-47DC-BEEB-F654DD0CE137}"/>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53CF5898-D17A-415D-B33F-B0610DFCF024}"/>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2AC2A6EA-CBF4-43EE-A125-DAC156299691}"/>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160927</xdr:rowOff>
    </xdr:from>
    <xdr:to>
      <xdr:col>85</xdr:col>
      <xdr:colOff>177800</xdr:colOff>
      <xdr:row>39</xdr:row>
      <xdr:rowOff>91077</xdr:rowOff>
    </xdr:to>
    <xdr:sp macro="" textlink="">
      <xdr:nvSpPr>
        <xdr:cNvPr id="336" name="楕円 335">
          <a:extLst>
            <a:ext uri="{FF2B5EF4-FFF2-40B4-BE49-F238E27FC236}">
              <a16:creationId xmlns:a16="http://schemas.microsoft.com/office/drawing/2014/main" id="{E1E9C793-4AA4-4EB3-B745-7EC5F7688639}"/>
            </a:ext>
          </a:extLst>
        </xdr:cNvPr>
        <xdr:cNvSpPr/>
      </xdr:nvSpPr>
      <xdr:spPr>
        <a:xfrm>
          <a:off x="14325600" y="653124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139354</xdr:rowOff>
    </xdr:from>
    <xdr:ext cx="405111" cy="259045"/>
    <xdr:sp macro="" textlink="">
      <xdr:nvSpPr>
        <xdr:cNvPr id="337" name="【一般廃棄物処理施設】&#10;有形固定資産減価償却率該当値テキスト">
          <a:extLst>
            <a:ext uri="{FF2B5EF4-FFF2-40B4-BE49-F238E27FC236}">
              <a16:creationId xmlns:a16="http://schemas.microsoft.com/office/drawing/2014/main" id="{FA6C51DB-20C4-454A-8B6E-152EE81D00D3}"/>
            </a:ext>
          </a:extLst>
        </xdr:cNvPr>
        <xdr:cNvSpPr txBox="1"/>
      </xdr:nvSpPr>
      <xdr:spPr>
        <a:xfrm>
          <a:off x="14414500" y="6509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92347</xdr:rowOff>
    </xdr:from>
    <xdr:to>
      <xdr:col>81</xdr:col>
      <xdr:colOff>101600</xdr:colOff>
      <xdr:row>39</xdr:row>
      <xdr:rowOff>22497</xdr:rowOff>
    </xdr:to>
    <xdr:sp macro="" textlink="">
      <xdr:nvSpPr>
        <xdr:cNvPr id="338" name="楕円 337">
          <a:extLst>
            <a:ext uri="{FF2B5EF4-FFF2-40B4-BE49-F238E27FC236}">
              <a16:creationId xmlns:a16="http://schemas.microsoft.com/office/drawing/2014/main" id="{B02ECE2E-551D-4E32-B9B7-F60906B4737B}"/>
            </a:ext>
          </a:extLst>
        </xdr:cNvPr>
        <xdr:cNvSpPr/>
      </xdr:nvSpPr>
      <xdr:spPr>
        <a:xfrm>
          <a:off x="13578840" y="64626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143147</xdr:rowOff>
    </xdr:from>
    <xdr:to>
      <xdr:col>85</xdr:col>
      <xdr:colOff>127000</xdr:colOff>
      <xdr:row>39</xdr:row>
      <xdr:rowOff>40277</xdr:rowOff>
    </xdr:to>
    <xdr:cxnSp macro="">
      <xdr:nvCxnSpPr>
        <xdr:cNvPr id="339" name="直線コネクタ 338">
          <a:extLst>
            <a:ext uri="{FF2B5EF4-FFF2-40B4-BE49-F238E27FC236}">
              <a16:creationId xmlns:a16="http://schemas.microsoft.com/office/drawing/2014/main" id="{3A6758B9-C987-4563-93F9-C481F38A886F}"/>
            </a:ext>
          </a:extLst>
        </xdr:cNvPr>
        <xdr:cNvCxnSpPr/>
      </xdr:nvCxnSpPr>
      <xdr:spPr>
        <a:xfrm>
          <a:off x="13629640" y="6513467"/>
          <a:ext cx="74676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38463</xdr:rowOff>
    </xdr:from>
    <xdr:to>
      <xdr:col>76</xdr:col>
      <xdr:colOff>165100</xdr:colOff>
      <xdr:row>38</xdr:row>
      <xdr:rowOff>140063</xdr:rowOff>
    </xdr:to>
    <xdr:sp macro="" textlink="">
      <xdr:nvSpPr>
        <xdr:cNvPr id="340" name="楕円 339">
          <a:extLst>
            <a:ext uri="{FF2B5EF4-FFF2-40B4-BE49-F238E27FC236}">
              <a16:creationId xmlns:a16="http://schemas.microsoft.com/office/drawing/2014/main" id="{5661F79E-FEF5-4029-A091-64F6390E4834}"/>
            </a:ext>
          </a:extLst>
        </xdr:cNvPr>
        <xdr:cNvSpPr/>
      </xdr:nvSpPr>
      <xdr:spPr>
        <a:xfrm>
          <a:off x="12804140" y="640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89263</xdr:rowOff>
    </xdr:from>
    <xdr:to>
      <xdr:col>81</xdr:col>
      <xdr:colOff>50800</xdr:colOff>
      <xdr:row>38</xdr:row>
      <xdr:rowOff>143147</xdr:rowOff>
    </xdr:to>
    <xdr:cxnSp macro="">
      <xdr:nvCxnSpPr>
        <xdr:cNvPr id="341" name="直線コネクタ 340">
          <a:extLst>
            <a:ext uri="{FF2B5EF4-FFF2-40B4-BE49-F238E27FC236}">
              <a16:creationId xmlns:a16="http://schemas.microsoft.com/office/drawing/2014/main" id="{8F71252C-CB7B-483D-9280-BE61ACAAEE82}"/>
            </a:ext>
          </a:extLst>
        </xdr:cNvPr>
        <xdr:cNvCxnSpPr/>
      </xdr:nvCxnSpPr>
      <xdr:spPr>
        <a:xfrm>
          <a:off x="12854940" y="6459583"/>
          <a:ext cx="7747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152763</xdr:rowOff>
    </xdr:from>
    <xdr:to>
      <xdr:col>72</xdr:col>
      <xdr:colOff>38100</xdr:colOff>
      <xdr:row>38</xdr:row>
      <xdr:rowOff>82913</xdr:rowOff>
    </xdr:to>
    <xdr:sp macro="" textlink="">
      <xdr:nvSpPr>
        <xdr:cNvPr id="342" name="楕円 341">
          <a:extLst>
            <a:ext uri="{FF2B5EF4-FFF2-40B4-BE49-F238E27FC236}">
              <a16:creationId xmlns:a16="http://schemas.microsoft.com/office/drawing/2014/main" id="{B007E6DF-BA56-45D2-8DFC-D4A1F34234BA}"/>
            </a:ext>
          </a:extLst>
        </xdr:cNvPr>
        <xdr:cNvSpPr/>
      </xdr:nvSpPr>
      <xdr:spPr>
        <a:xfrm>
          <a:off x="12029440" y="63554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32113</xdr:rowOff>
    </xdr:from>
    <xdr:to>
      <xdr:col>76</xdr:col>
      <xdr:colOff>114300</xdr:colOff>
      <xdr:row>38</xdr:row>
      <xdr:rowOff>89263</xdr:rowOff>
    </xdr:to>
    <xdr:cxnSp macro="">
      <xdr:nvCxnSpPr>
        <xdr:cNvPr id="343" name="直線コネクタ 342">
          <a:extLst>
            <a:ext uri="{FF2B5EF4-FFF2-40B4-BE49-F238E27FC236}">
              <a16:creationId xmlns:a16="http://schemas.microsoft.com/office/drawing/2014/main" id="{520D4D89-790F-4F17-B2A9-8E3E409CC5DB}"/>
            </a:ext>
          </a:extLst>
        </xdr:cNvPr>
        <xdr:cNvCxnSpPr/>
      </xdr:nvCxnSpPr>
      <xdr:spPr>
        <a:xfrm>
          <a:off x="12072620" y="6402433"/>
          <a:ext cx="7823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97246</xdr:rowOff>
    </xdr:from>
    <xdr:to>
      <xdr:col>67</xdr:col>
      <xdr:colOff>101600</xdr:colOff>
      <xdr:row>38</xdr:row>
      <xdr:rowOff>27395</xdr:rowOff>
    </xdr:to>
    <xdr:sp macro="" textlink="">
      <xdr:nvSpPr>
        <xdr:cNvPr id="344" name="楕円 343">
          <a:extLst>
            <a:ext uri="{FF2B5EF4-FFF2-40B4-BE49-F238E27FC236}">
              <a16:creationId xmlns:a16="http://schemas.microsoft.com/office/drawing/2014/main" id="{263A27FE-6CC7-4174-A32A-E036735A23C6}"/>
            </a:ext>
          </a:extLst>
        </xdr:cNvPr>
        <xdr:cNvSpPr/>
      </xdr:nvSpPr>
      <xdr:spPr>
        <a:xfrm>
          <a:off x="11231880" y="6299926"/>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148046</xdr:rowOff>
    </xdr:from>
    <xdr:to>
      <xdr:col>71</xdr:col>
      <xdr:colOff>177800</xdr:colOff>
      <xdr:row>38</xdr:row>
      <xdr:rowOff>32113</xdr:rowOff>
    </xdr:to>
    <xdr:cxnSp macro="">
      <xdr:nvCxnSpPr>
        <xdr:cNvPr id="345" name="直線コネクタ 344">
          <a:extLst>
            <a:ext uri="{FF2B5EF4-FFF2-40B4-BE49-F238E27FC236}">
              <a16:creationId xmlns:a16="http://schemas.microsoft.com/office/drawing/2014/main" id="{E465AFB8-FE80-4A2B-8D13-75A8BBB6B0BD}"/>
            </a:ext>
          </a:extLst>
        </xdr:cNvPr>
        <xdr:cNvCxnSpPr/>
      </xdr:nvCxnSpPr>
      <xdr:spPr>
        <a:xfrm>
          <a:off x="11282680" y="6350726"/>
          <a:ext cx="78994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346" name="n_1aveValue【一般廃棄物処理施設】&#10;有形固定資産減価償却率">
          <a:extLst>
            <a:ext uri="{FF2B5EF4-FFF2-40B4-BE49-F238E27FC236}">
              <a16:creationId xmlns:a16="http://schemas.microsoft.com/office/drawing/2014/main" id="{85361F68-CD77-47BD-8C87-26A2062EBDC9}"/>
            </a:ext>
          </a:extLst>
        </xdr:cNvPr>
        <xdr:cNvSpPr txBox="1"/>
      </xdr:nvSpPr>
      <xdr:spPr>
        <a:xfrm>
          <a:off x="134372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142620</xdr:rowOff>
    </xdr:from>
    <xdr:ext cx="405111" cy="259045"/>
    <xdr:sp macro="" textlink="">
      <xdr:nvSpPr>
        <xdr:cNvPr id="347" name="n_2aveValue【一般廃棄物処理施設】&#10;有形固定資産減価償却率">
          <a:extLst>
            <a:ext uri="{FF2B5EF4-FFF2-40B4-BE49-F238E27FC236}">
              <a16:creationId xmlns:a16="http://schemas.microsoft.com/office/drawing/2014/main" id="{09141B1D-D875-4272-8C73-5EC949F03E47}"/>
            </a:ext>
          </a:extLst>
        </xdr:cNvPr>
        <xdr:cNvSpPr txBox="1"/>
      </xdr:nvSpPr>
      <xdr:spPr>
        <a:xfrm>
          <a:off x="12675244" y="6512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15257</xdr:rowOff>
    </xdr:from>
    <xdr:ext cx="405111" cy="259045"/>
    <xdr:sp macro="" textlink="">
      <xdr:nvSpPr>
        <xdr:cNvPr id="348" name="n_3aveValue【一般廃棄物処理施設】&#10;有形固定資産減価償却率">
          <a:extLst>
            <a:ext uri="{FF2B5EF4-FFF2-40B4-BE49-F238E27FC236}">
              <a16:creationId xmlns:a16="http://schemas.microsoft.com/office/drawing/2014/main" id="{F5F81374-57FC-46FB-9F85-69C9BE93FC7D}"/>
            </a:ext>
          </a:extLst>
        </xdr:cNvPr>
        <xdr:cNvSpPr txBox="1"/>
      </xdr:nvSpPr>
      <xdr:spPr>
        <a:xfrm>
          <a:off x="119005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7093</xdr:rowOff>
    </xdr:from>
    <xdr:ext cx="405111" cy="259045"/>
    <xdr:sp macro="" textlink="">
      <xdr:nvSpPr>
        <xdr:cNvPr id="349" name="n_4aveValue【一般廃棄物処理施設】&#10;有形固定資産減価償却率">
          <a:extLst>
            <a:ext uri="{FF2B5EF4-FFF2-40B4-BE49-F238E27FC236}">
              <a16:creationId xmlns:a16="http://schemas.microsoft.com/office/drawing/2014/main" id="{925AA13B-7804-4E0D-AB71-184CE1CC0E97}"/>
            </a:ext>
          </a:extLst>
        </xdr:cNvPr>
        <xdr:cNvSpPr txBox="1"/>
      </xdr:nvSpPr>
      <xdr:spPr>
        <a:xfrm>
          <a:off x="1110298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13624</xdr:rowOff>
    </xdr:from>
    <xdr:ext cx="405111" cy="259045"/>
    <xdr:sp macro="" textlink="">
      <xdr:nvSpPr>
        <xdr:cNvPr id="350" name="n_1mainValue【一般廃棄物処理施設】&#10;有形固定資産減価償却率">
          <a:extLst>
            <a:ext uri="{FF2B5EF4-FFF2-40B4-BE49-F238E27FC236}">
              <a16:creationId xmlns:a16="http://schemas.microsoft.com/office/drawing/2014/main" id="{7AB121CB-D83E-4598-9111-DF2C943342B9}"/>
            </a:ext>
          </a:extLst>
        </xdr:cNvPr>
        <xdr:cNvSpPr txBox="1"/>
      </xdr:nvSpPr>
      <xdr:spPr>
        <a:xfrm>
          <a:off x="134372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156590</xdr:rowOff>
    </xdr:from>
    <xdr:ext cx="405111" cy="259045"/>
    <xdr:sp macro="" textlink="">
      <xdr:nvSpPr>
        <xdr:cNvPr id="351" name="n_2mainValue【一般廃棄物処理施設】&#10;有形固定資産減価償却率">
          <a:extLst>
            <a:ext uri="{FF2B5EF4-FFF2-40B4-BE49-F238E27FC236}">
              <a16:creationId xmlns:a16="http://schemas.microsoft.com/office/drawing/2014/main" id="{5BF1D72E-C70C-47F1-ADA7-A74565ACA2DA}"/>
            </a:ext>
          </a:extLst>
        </xdr:cNvPr>
        <xdr:cNvSpPr txBox="1"/>
      </xdr:nvSpPr>
      <xdr:spPr>
        <a:xfrm>
          <a:off x="126752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99440</xdr:rowOff>
    </xdr:from>
    <xdr:ext cx="405111" cy="259045"/>
    <xdr:sp macro="" textlink="">
      <xdr:nvSpPr>
        <xdr:cNvPr id="352" name="n_3mainValue【一般廃棄物処理施設】&#10;有形固定資産減価償却率">
          <a:extLst>
            <a:ext uri="{FF2B5EF4-FFF2-40B4-BE49-F238E27FC236}">
              <a16:creationId xmlns:a16="http://schemas.microsoft.com/office/drawing/2014/main" id="{55B9D59F-27AB-40CE-AF45-92EE110A648A}"/>
            </a:ext>
          </a:extLst>
        </xdr:cNvPr>
        <xdr:cNvSpPr txBox="1"/>
      </xdr:nvSpPr>
      <xdr:spPr>
        <a:xfrm>
          <a:off x="119005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43923</xdr:rowOff>
    </xdr:from>
    <xdr:ext cx="405111" cy="259045"/>
    <xdr:sp macro="" textlink="">
      <xdr:nvSpPr>
        <xdr:cNvPr id="353" name="n_4mainValue【一般廃棄物処理施設】&#10;有形固定資産減価償却率">
          <a:extLst>
            <a:ext uri="{FF2B5EF4-FFF2-40B4-BE49-F238E27FC236}">
              <a16:creationId xmlns:a16="http://schemas.microsoft.com/office/drawing/2014/main" id="{9041B7BA-AFE7-4247-9697-CF18BA6D5636}"/>
            </a:ext>
          </a:extLst>
        </xdr:cNvPr>
        <xdr:cNvSpPr txBox="1"/>
      </xdr:nvSpPr>
      <xdr:spPr>
        <a:xfrm>
          <a:off x="1110298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a16="http://schemas.microsoft.com/office/drawing/2014/main" id="{99F5B5CD-F966-4C8C-B607-8CFDBE5FD0DA}"/>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a16="http://schemas.microsoft.com/office/drawing/2014/main" id="{CC87B7CC-F5EB-4933-9251-E0B070584104}"/>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a16="http://schemas.microsoft.com/office/drawing/2014/main" id="{4701ED0F-2F90-4B6F-BE4B-6C7FD2A91E25}"/>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a16="http://schemas.microsoft.com/office/drawing/2014/main" id="{8FDA9001-B5E8-4862-930E-EF34097B51F5}"/>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a16="http://schemas.microsoft.com/office/drawing/2014/main" id="{E8C18D1D-022C-4608-AD7B-3AD31BFE243F}"/>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a16="http://schemas.microsoft.com/office/drawing/2014/main" id="{B2E83F7B-9E50-4CE2-AC77-35AFD41D73C6}"/>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a16="http://schemas.microsoft.com/office/drawing/2014/main" id="{ACFD3730-7F5C-4987-BC5D-C4FAF1FEF0EC}"/>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a16="http://schemas.microsoft.com/office/drawing/2014/main" id="{D6ED7BF9-3BEB-43B1-8E4E-A0985E1CC7DE}"/>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a:extLst>
            <a:ext uri="{FF2B5EF4-FFF2-40B4-BE49-F238E27FC236}">
              <a16:creationId xmlns:a16="http://schemas.microsoft.com/office/drawing/2014/main" id="{48D3C3D4-8685-45E4-822B-4E166715E2E2}"/>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a:extLst>
            <a:ext uri="{FF2B5EF4-FFF2-40B4-BE49-F238E27FC236}">
              <a16:creationId xmlns:a16="http://schemas.microsoft.com/office/drawing/2014/main" id="{B94320FB-24EB-436C-AC14-8ECE213D055C}"/>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4" name="直線コネクタ 363">
          <a:extLst>
            <a:ext uri="{FF2B5EF4-FFF2-40B4-BE49-F238E27FC236}">
              <a16:creationId xmlns:a16="http://schemas.microsoft.com/office/drawing/2014/main" id="{DF7EAEAC-258D-46BE-8899-F8CD0D749D4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5" name="テキスト ボックス 364">
          <a:extLst>
            <a:ext uri="{FF2B5EF4-FFF2-40B4-BE49-F238E27FC236}">
              <a16:creationId xmlns:a16="http://schemas.microsoft.com/office/drawing/2014/main" id="{0EBC1E2F-CD01-4B1A-88CF-46501CFC1215}"/>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6" name="直線コネクタ 365">
          <a:extLst>
            <a:ext uri="{FF2B5EF4-FFF2-40B4-BE49-F238E27FC236}">
              <a16:creationId xmlns:a16="http://schemas.microsoft.com/office/drawing/2014/main" id="{0754C436-A695-4A30-B5F9-A0BCF9F9E96C}"/>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7" name="テキスト ボックス 366">
          <a:extLst>
            <a:ext uri="{FF2B5EF4-FFF2-40B4-BE49-F238E27FC236}">
              <a16:creationId xmlns:a16="http://schemas.microsoft.com/office/drawing/2014/main" id="{460BE04D-57E3-4550-94FA-36260E0B5373}"/>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8" name="直線コネクタ 367">
          <a:extLst>
            <a:ext uri="{FF2B5EF4-FFF2-40B4-BE49-F238E27FC236}">
              <a16:creationId xmlns:a16="http://schemas.microsoft.com/office/drawing/2014/main" id="{203B1C18-47E2-493D-8717-982ACFB9286D}"/>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69" name="テキスト ボックス 368">
          <a:extLst>
            <a:ext uri="{FF2B5EF4-FFF2-40B4-BE49-F238E27FC236}">
              <a16:creationId xmlns:a16="http://schemas.microsoft.com/office/drawing/2014/main" id="{D8C9B8EE-425F-4DFE-8EEF-A326F604FFE5}"/>
            </a:ext>
          </a:extLst>
        </xdr:cNvPr>
        <xdr:cNvSpPr txBox="1"/>
      </xdr:nvSpPr>
      <xdr:spPr>
        <a:xfrm>
          <a:off x="15499308" y="61976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0" name="直線コネクタ 369">
          <a:extLst>
            <a:ext uri="{FF2B5EF4-FFF2-40B4-BE49-F238E27FC236}">
              <a16:creationId xmlns:a16="http://schemas.microsoft.com/office/drawing/2014/main" id="{706D20D5-368D-45DE-B1A4-EF228C0A4882}"/>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71" name="テキスト ボックス 370">
          <a:extLst>
            <a:ext uri="{FF2B5EF4-FFF2-40B4-BE49-F238E27FC236}">
              <a16:creationId xmlns:a16="http://schemas.microsoft.com/office/drawing/2014/main" id="{FB5B9EAB-DDAE-4D4B-9CA1-8664364EF399}"/>
            </a:ext>
          </a:extLst>
        </xdr:cNvPr>
        <xdr:cNvSpPr txBox="1"/>
      </xdr:nvSpPr>
      <xdr:spPr>
        <a:xfrm>
          <a:off x="15499308" y="58242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2" name="直線コネクタ 371">
          <a:extLst>
            <a:ext uri="{FF2B5EF4-FFF2-40B4-BE49-F238E27FC236}">
              <a16:creationId xmlns:a16="http://schemas.microsoft.com/office/drawing/2014/main" id="{A1072741-6A5D-40C0-AABE-690C1F099F26}"/>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73" name="テキスト ボックス 372">
          <a:extLst>
            <a:ext uri="{FF2B5EF4-FFF2-40B4-BE49-F238E27FC236}">
              <a16:creationId xmlns:a16="http://schemas.microsoft.com/office/drawing/2014/main" id="{65DC51D5-3D6B-4696-ADA5-D47C43162376}"/>
            </a:ext>
          </a:extLst>
        </xdr:cNvPr>
        <xdr:cNvSpPr txBox="1"/>
      </xdr:nvSpPr>
      <xdr:spPr>
        <a:xfrm>
          <a:off x="15499308" y="54508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id="{12AFA49F-1B04-414A-B0AF-6A8B1C20852A}"/>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5" name="テキスト ボックス 374">
          <a:extLst>
            <a:ext uri="{FF2B5EF4-FFF2-40B4-BE49-F238E27FC236}">
              <a16:creationId xmlns:a16="http://schemas.microsoft.com/office/drawing/2014/main" id="{ACB19B17-DA9C-459D-A966-9A7B729207EC}"/>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一般廃棄物処理施設】&#10;一人当たり有形固定資産（償却資産）額グラフ枠">
          <a:extLst>
            <a:ext uri="{FF2B5EF4-FFF2-40B4-BE49-F238E27FC236}">
              <a16:creationId xmlns:a16="http://schemas.microsoft.com/office/drawing/2014/main" id="{9A3E23C8-44B1-4361-8D5E-3F2BEEA9D119}"/>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66957</xdr:rowOff>
    </xdr:from>
    <xdr:to>
      <xdr:col>116</xdr:col>
      <xdr:colOff>62864</xdr:colOff>
      <xdr:row>42</xdr:row>
      <xdr:rowOff>37959</xdr:rowOff>
    </xdr:to>
    <xdr:cxnSp macro="">
      <xdr:nvCxnSpPr>
        <xdr:cNvPr id="377" name="直線コネクタ 376">
          <a:extLst>
            <a:ext uri="{FF2B5EF4-FFF2-40B4-BE49-F238E27FC236}">
              <a16:creationId xmlns:a16="http://schemas.microsoft.com/office/drawing/2014/main" id="{6FA6BFA4-8811-4699-8309-61373FF97A56}"/>
            </a:ext>
          </a:extLst>
        </xdr:cNvPr>
        <xdr:cNvCxnSpPr/>
      </xdr:nvCxnSpPr>
      <xdr:spPr>
        <a:xfrm flipV="1">
          <a:off x="19509104" y="5599077"/>
          <a:ext cx="0" cy="1479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41786</xdr:rowOff>
    </xdr:from>
    <xdr:ext cx="378565" cy="259045"/>
    <xdr:sp macro="" textlink="">
      <xdr:nvSpPr>
        <xdr:cNvPr id="378" name="【一般廃棄物処理施設】&#10;一人当たり有形固定資産（償却資産）額最小値テキスト">
          <a:extLst>
            <a:ext uri="{FF2B5EF4-FFF2-40B4-BE49-F238E27FC236}">
              <a16:creationId xmlns:a16="http://schemas.microsoft.com/office/drawing/2014/main" id="{B18AEEBB-9C34-4DCB-86CC-1541797755A9}"/>
            </a:ext>
          </a:extLst>
        </xdr:cNvPr>
        <xdr:cNvSpPr txBox="1"/>
      </xdr:nvSpPr>
      <xdr:spPr>
        <a:xfrm>
          <a:off x="19547840" y="7082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37959</xdr:rowOff>
    </xdr:from>
    <xdr:to>
      <xdr:col>116</xdr:col>
      <xdr:colOff>152400</xdr:colOff>
      <xdr:row>42</xdr:row>
      <xdr:rowOff>37959</xdr:rowOff>
    </xdr:to>
    <xdr:cxnSp macro="">
      <xdr:nvCxnSpPr>
        <xdr:cNvPr id="379" name="直線コネクタ 378">
          <a:extLst>
            <a:ext uri="{FF2B5EF4-FFF2-40B4-BE49-F238E27FC236}">
              <a16:creationId xmlns:a16="http://schemas.microsoft.com/office/drawing/2014/main" id="{65976637-C357-4794-86AF-562E90788E73}"/>
            </a:ext>
          </a:extLst>
        </xdr:cNvPr>
        <xdr:cNvCxnSpPr/>
      </xdr:nvCxnSpPr>
      <xdr:spPr>
        <a:xfrm>
          <a:off x="19443700" y="70788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13634</xdr:rowOff>
    </xdr:from>
    <xdr:ext cx="690189" cy="259045"/>
    <xdr:sp macro="" textlink="">
      <xdr:nvSpPr>
        <xdr:cNvPr id="380" name="【一般廃棄物処理施設】&#10;一人当たり有形固定資産（償却資産）額最大値テキスト">
          <a:extLst>
            <a:ext uri="{FF2B5EF4-FFF2-40B4-BE49-F238E27FC236}">
              <a16:creationId xmlns:a16="http://schemas.microsoft.com/office/drawing/2014/main" id="{E0BDD97C-E27E-4F82-AE76-4A4049F25E2E}"/>
            </a:ext>
          </a:extLst>
        </xdr:cNvPr>
        <xdr:cNvSpPr txBox="1"/>
      </xdr:nvSpPr>
      <xdr:spPr>
        <a:xfrm>
          <a:off x="19547840" y="53781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66957</xdr:rowOff>
    </xdr:from>
    <xdr:to>
      <xdr:col>116</xdr:col>
      <xdr:colOff>152400</xdr:colOff>
      <xdr:row>33</xdr:row>
      <xdr:rowOff>66957</xdr:rowOff>
    </xdr:to>
    <xdr:cxnSp macro="">
      <xdr:nvCxnSpPr>
        <xdr:cNvPr id="381" name="直線コネクタ 380">
          <a:extLst>
            <a:ext uri="{FF2B5EF4-FFF2-40B4-BE49-F238E27FC236}">
              <a16:creationId xmlns:a16="http://schemas.microsoft.com/office/drawing/2014/main" id="{94D05620-B465-4484-B54A-B6592A64F873}"/>
            </a:ext>
          </a:extLst>
        </xdr:cNvPr>
        <xdr:cNvCxnSpPr/>
      </xdr:nvCxnSpPr>
      <xdr:spPr>
        <a:xfrm>
          <a:off x="19443700" y="55990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55288</xdr:rowOff>
    </xdr:from>
    <xdr:ext cx="599010" cy="259045"/>
    <xdr:sp macro="" textlink="">
      <xdr:nvSpPr>
        <xdr:cNvPr id="382" name="【一般廃棄物処理施設】&#10;一人当たり有形固定資産（償却資産）額平均値テキスト">
          <a:extLst>
            <a:ext uri="{FF2B5EF4-FFF2-40B4-BE49-F238E27FC236}">
              <a16:creationId xmlns:a16="http://schemas.microsoft.com/office/drawing/2014/main" id="{5AFFFEAF-18A2-4077-8EF1-456181C516A8}"/>
            </a:ext>
          </a:extLst>
        </xdr:cNvPr>
        <xdr:cNvSpPr txBox="1"/>
      </xdr:nvSpPr>
      <xdr:spPr>
        <a:xfrm>
          <a:off x="19547840" y="67608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32411</xdr:rowOff>
    </xdr:from>
    <xdr:to>
      <xdr:col>116</xdr:col>
      <xdr:colOff>114300</xdr:colOff>
      <xdr:row>41</xdr:row>
      <xdr:rowOff>134011</xdr:rowOff>
    </xdr:to>
    <xdr:sp macro="" textlink="">
      <xdr:nvSpPr>
        <xdr:cNvPr id="383" name="フローチャート: 判断 382">
          <a:extLst>
            <a:ext uri="{FF2B5EF4-FFF2-40B4-BE49-F238E27FC236}">
              <a16:creationId xmlns:a16="http://schemas.microsoft.com/office/drawing/2014/main" id="{9C76B7AA-D3B5-4B73-A711-59F9BEEB9A37}"/>
            </a:ext>
          </a:extLst>
        </xdr:cNvPr>
        <xdr:cNvSpPr/>
      </xdr:nvSpPr>
      <xdr:spPr>
        <a:xfrm>
          <a:off x="19458940" y="690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35349</xdr:rowOff>
    </xdr:from>
    <xdr:to>
      <xdr:col>112</xdr:col>
      <xdr:colOff>38100</xdr:colOff>
      <xdr:row>41</xdr:row>
      <xdr:rowOff>136949</xdr:rowOff>
    </xdr:to>
    <xdr:sp macro="" textlink="">
      <xdr:nvSpPr>
        <xdr:cNvPr id="384" name="フローチャート: 判断 383">
          <a:extLst>
            <a:ext uri="{FF2B5EF4-FFF2-40B4-BE49-F238E27FC236}">
              <a16:creationId xmlns:a16="http://schemas.microsoft.com/office/drawing/2014/main" id="{A8F39793-6491-4315-B8FA-A076E58AACE1}"/>
            </a:ext>
          </a:extLst>
        </xdr:cNvPr>
        <xdr:cNvSpPr/>
      </xdr:nvSpPr>
      <xdr:spPr>
        <a:xfrm>
          <a:off x="18735040" y="69085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54532</xdr:rowOff>
    </xdr:from>
    <xdr:to>
      <xdr:col>107</xdr:col>
      <xdr:colOff>101600</xdr:colOff>
      <xdr:row>41</xdr:row>
      <xdr:rowOff>156132</xdr:rowOff>
    </xdr:to>
    <xdr:sp macro="" textlink="">
      <xdr:nvSpPr>
        <xdr:cNvPr id="385" name="フローチャート: 判断 384">
          <a:extLst>
            <a:ext uri="{FF2B5EF4-FFF2-40B4-BE49-F238E27FC236}">
              <a16:creationId xmlns:a16="http://schemas.microsoft.com/office/drawing/2014/main" id="{0AE1C888-B989-4EAA-B5B6-F68D82BA55BE}"/>
            </a:ext>
          </a:extLst>
        </xdr:cNvPr>
        <xdr:cNvSpPr/>
      </xdr:nvSpPr>
      <xdr:spPr>
        <a:xfrm>
          <a:off x="17937480" y="692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67734</xdr:rowOff>
    </xdr:from>
    <xdr:to>
      <xdr:col>102</xdr:col>
      <xdr:colOff>165100</xdr:colOff>
      <xdr:row>41</xdr:row>
      <xdr:rowOff>169334</xdr:rowOff>
    </xdr:to>
    <xdr:sp macro="" textlink="">
      <xdr:nvSpPr>
        <xdr:cNvPr id="386" name="フローチャート: 判断 385">
          <a:extLst>
            <a:ext uri="{FF2B5EF4-FFF2-40B4-BE49-F238E27FC236}">
              <a16:creationId xmlns:a16="http://schemas.microsoft.com/office/drawing/2014/main" id="{A462211D-C827-4C59-9C55-448D1B7E6067}"/>
            </a:ext>
          </a:extLst>
        </xdr:cNvPr>
        <xdr:cNvSpPr/>
      </xdr:nvSpPr>
      <xdr:spPr>
        <a:xfrm>
          <a:off x="17162780" y="69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61008</xdr:rowOff>
    </xdr:from>
    <xdr:to>
      <xdr:col>98</xdr:col>
      <xdr:colOff>38100</xdr:colOff>
      <xdr:row>41</xdr:row>
      <xdr:rowOff>162608</xdr:rowOff>
    </xdr:to>
    <xdr:sp macro="" textlink="">
      <xdr:nvSpPr>
        <xdr:cNvPr id="387" name="フローチャート: 判断 386">
          <a:extLst>
            <a:ext uri="{FF2B5EF4-FFF2-40B4-BE49-F238E27FC236}">
              <a16:creationId xmlns:a16="http://schemas.microsoft.com/office/drawing/2014/main" id="{654CBEAF-103E-49C6-8A0D-755B6AA1C4F3}"/>
            </a:ext>
          </a:extLst>
        </xdr:cNvPr>
        <xdr:cNvSpPr/>
      </xdr:nvSpPr>
      <xdr:spPr>
        <a:xfrm>
          <a:off x="16388080" y="69342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7D675D4C-4A73-4B73-AB58-E638B4A7D2A2}"/>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53CD7980-DE14-4AA2-AAC3-3065AC24C76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612DB1D1-1C6E-475B-82B8-4DA3956C039E}"/>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61B40EA2-C7A5-4EBC-8FA8-2774283C6558}"/>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B79D4B50-E9B2-4AC4-80D3-A28AC525F37D}"/>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115132</xdr:rowOff>
    </xdr:from>
    <xdr:to>
      <xdr:col>116</xdr:col>
      <xdr:colOff>114300</xdr:colOff>
      <xdr:row>42</xdr:row>
      <xdr:rowOff>45282</xdr:rowOff>
    </xdr:to>
    <xdr:sp macro="" textlink="">
      <xdr:nvSpPr>
        <xdr:cNvPr id="393" name="楕円 392">
          <a:extLst>
            <a:ext uri="{FF2B5EF4-FFF2-40B4-BE49-F238E27FC236}">
              <a16:creationId xmlns:a16="http://schemas.microsoft.com/office/drawing/2014/main" id="{45935D92-B946-4C15-9609-5BD7032074B2}"/>
            </a:ext>
          </a:extLst>
        </xdr:cNvPr>
        <xdr:cNvSpPr/>
      </xdr:nvSpPr>
      <xdr:spPr>
        <a:xfrm>
          <a:off x="19458940" y="69883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30059</xdr:rowOff>
    </xdr:from>
    <xdr:ext cx="534377" cy="259045"/>
    <xdr:sp macro="" textlink="">
      <xdr:nvSpPr>
        <xdr:cNvPr id="394" name="【一般廃棄物処理施設】&#10;一人当たり有形固定資産（償却資産）額該当値テキスト">
          <a:extLst>
            <a:ext uri="{FF2B5EF4-FFF2-40B4-BE49-F238E27FC236}">
              <a16:creationId xmlns:a16="http://schemas.microsoft.com/office/drawing/2014/main" id="{66D86938-651E-4BF2-8DEB-50114D2311FC}"/>
            </a:ext>
          </a:extLst>
        </xdr:cNvPr>
        <xdr:cNvSpPr txBox="1"/>
      </xdr:nvSpPr>
      <xdr:spPr>
        <a:xfrm>
          <a:off x="19547840" y="690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117601</xdr:rowOff>
    </xdr:from>
    <xdr:to>
      <xdr:col>112</xdr:col>
      <xdr:colOff>38100</xdr:colOff>
      <xdr:row>42</xdr:row>
      <xdr:rowOff>47751</xdr:rowOff>
    </xdr:to>
    <xdr:sp macro="" textlink="">
      <xdr:nvSpPr>
        <xdr:cNvPr id="395" name="楕円 394">
          <a:extLst>
            <a:ext uri="{FF2B5EF4-FFF2-40B4-BE49-F238E27FC236}">
              <a16:creationId xmlns:a16="http://schemas.microsoft.com/office/drawing/2014/main" id="{5478587A-462F-4E7F-B9FA-08C371768D55}"/>
            </a:ext>
          </a:extLst>
        </xdr:cNvPr>
        <xdr:cNvSpPr/>
      </xdr:nvSpPr>
      <xdr:spPr>
        <a:xfrm>
          <a:off x="18735040" y="69908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165932</xdr:rowOff>
    </xdr:from>
    <xdr:to>
      <xdr:col>116</xdr:col>
      <xdr:colOff>63500</xdr:colOff>
      <xdr:row>41</xdr:row>
      <xdr:rowOff>168401</xdr:rowOff>
    </xdr:to>
    <xdr:cxnSp macro="">
      <xdr:nvCxnSpPr>
        <xdr:cNvPr id="396" name="直線コネクタ 395">
          <a:extLst>
            <a:ext uri="{FF2B5EF4-FFF2-40B4-BE49-F238E27FC236}">
              <a16:creationId xmlns:a16="http://schemas.microsoft.com/office/drawing/2014/main" id="{5C8E5675-38ED-4942-8C50-145337DCF08B}"/>
            </a:ext>
          </a:extLst>
        </xdr:cNvPr>
        <xdr:cNvCxnSpPr/>
      </xdr:nvCxnSpPr>
      <xdr:spPr>
        <a:xfrm flipV="1">
          <a:off x="18778220" y="7039172"/>
          <a:ext cx="73152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118912</xdr:rowOff>
    </xdr:from>
    <xdr:to>
      <xdr:col>107</xdr:col>
      <xdr:colOff>101600</xdr:colOff>
      <xdr:row>42</xdr:row>
      <xdr:rowOff>49062</xdr:rowOff>
    </xdr:to>
    <xdr:sp macro="" textlink="">
      <xdr:nvSpPr>
        <xdr:cNvPr id="397" name="楕円 396">
          <a:extLst>
            <a:ext uri="{FF2B5EF4-FFF2-40B4-BE49-F238E27FC236}">
              <a16:creationId xmlns:a16="http://schemas.microsoft.com/office/drawing/2014/main" id="{34B156F7-0816-417F-8DF0-6E21CBE248EA}"/>
            </a:ext>
          </a:extLst>
        </xdr:cNvPr>
        <xdr:cNvSpPr/>
      </xdr:nvSpPr>
      <xdr:spPr>
        <a:xfrm>
          <a:off x="17937480" y="69921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168401</xdr:rowOff>
    </xdr:from>
    <xdr:to>
      <xdr:col>111</xdr:col>
      <xdr:colOff>177800</xdr:colOff>
      <xdr:row>41</xdr:row>
      <xdr:rowOff>169712</xdr:rowOff>
    </xdr:to>
    <xdr:cxnSp macro="">
      <xdr:nvCxnSpPr>
        <xdr:cNvPr id="398" name="直線コネクタ 397">
          <a:extLst>
            <a:ext uri="{FF2B5EF4-FFF2-40B4-BE49-F238E27FC236}">
              <a16:creationId xmlns:a16="http://schemas.microsoft.com/office/drawing/2014/main" id="{78BC3589-ABC0-4589-866B-AA88DD4B4A41}"/>
            </a:ext>
          </a:extLst>
        </xdr:cNvPr>
        <xdr:cNvCxnSpPr/>
      </xdr:nvCxnSpPr>
      <xdr:spPr>
        <a:xfrm flipV="1">
          <a:off x="17988280" y="7041641"/>
          <a:ext cx="789940" cy="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121014</xdr:rowOff>
    </xdr:from>
    <xdr:to>
      <xdr:col>102</xdr:col>
      <xdr:colOff>165100</xdr:colOff>
      <xdr:row>42</xdr:row>
      <xdr:rowOff>51164</xdr:rowOff>
    </xdr:to>
    <xdr:sp macro="" textlink="">
      <xdr:nvSpPr>
        <xdr:cNvPr id="399" name="楕円 398">
          <a:extLst>
            <a:ext uri="{FF2B5EF4-FFF2-40B4-BE49-F238E27FC236}">
              <a16:creationId xmlns:a16="http://schemas.microsoft.com/office/drawing/2014/main" id="{9E0E18C4-51C1-412B-9874-4578E558D1FB}"/>
            </a:ext>
          </a:extLst>
        </xdr:cNvPr>
        <xdr:cNvSpPr/>
      </xdr:nvSpPr>
      <xdr:spPr>
        <a:xfrm>
          <a:off x="17162780" y="69942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169712</xdr:rowOff>
    </xdr:from>
    <xdr:to>
      <xdr:col>107</xdr:col>
      <xdr:colOff>50800</xdr:colOff>
      <xdr:row>42</xdr:row>
      <xdr:rowOff>364</xdr:rowOff>
    </xdr:to>
    <xdr:cxnSp macro="">
      <xdr:nvCxnSpPr>
        <xdr:cNvPr id="400" name="直線コネクタ 399">
          <a:extLst>
            <a:ext uri="{FF2B5EF4-FFF2-40B4-BE49-F238E27FC236}">
              <a16:creationId xmlns:a16="http://schemas.microsoft.com/office/drawing/2014/main" id="{C29AC8AA-0FDD-4CD9-AAFD-449E1E878900}"/>
            </a:ext>
          </a:extLst>
        </xdr:cNvPr>
        <xdr:cNvCxnSpPr/>
      </xdr:nvCxnSpPr>
      <xdr:spPr>
        <a:xfrm flipV="1">
          <a:off x="17213580" y="704295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121759</xdr:rowOff>
    </xdr:from>
    <xdr:to>
      <xdr:col>98</xdr:col>
      <xdr:colOff>38100</xdr:colOff>
      <xdr:row>42</xdr:row>
      <xdr:rowOff>51909</xdr:rowOff>
    </xdr:to>
    <xdr:sp macro="" textlink="">
      <xdr:nvSpPr>
        <xdr:cNvPr id="401" name="楕円 400">
          <a:extLst>
            <a:ext uri="{FF2B5EF4-FFF2-40B4-BE49-F238E27FC236}">
              <a16:creationId xmlns:a16="http://schemas.microsoft.com/office/drawing/2014/main" id="{552D97B9-FBCD-4EBB-A95A-CCB934D70AE7}"/>
            </a:ext>
          </a:extLst>
        </xdr:cNvPr>
        <xdr:cNvSpPr/>
      </xdr:nvSpPr>
      <xdr:spPr>
        <a:xfrm>
          <a:off x="16388080" y="69949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364</xdr:rowOff>
    </xdr:from>
    <xdr:to>
      <xdr:col>102</xdr:col>
      <xdr:colOff>114300</xdr:colOff>
      <xdr:row>42</xdr:row>
      <xdr:rowOff>1109</xdr:rowOff>
    </xdr:to>
    <xdr:cxnSp macro="">
      <xdr:nvCxnSpPr>
        <xdr:cNvPr id="402" name="直線コネクタ 401">
          <a:extLst>
            <a:ext uri="{FF2B5EF4-FFF2-40B4-BE49-F238E27FC236}">
              <a16:creationId xmlns:a16="http://schemas.microsoft.com/office/drawing/2014/main" id="{2843FA0F-1769-450A-85CA-FBAA7E5C3C53}"/>
            </a:ext>
          </a:extLst>
        </xdr:cNvPr>
        <xdr:cNvCxnSpPr/>
      </xdr:nvCxnSpPr>
      <xdr:spPr>
        <a:xfrm flipV="1">
          <a:off x="16431260" y="7041244"/>
          <a:ext cx="782320" cy="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153476</xdr:rowOff>
    </xdr:from>
    <xdr:ext cx="599010" cy="259045"/>
    <xdr:sp macro="" textlink="">
      <xdr:nvSpPr>
        <xdr:cNvPr id="403" name="n_1aveValue【一般廃棄物処理施設】&#10;一人当たり有形固定資産（償却資産）額">
          <a:extLst>
            <a:ext uri="{FF2B5EF4-FFF2-40B4-BE49-F238E27FC236}">
              <a16:creationId xmlns:a16="http://schemas.microsoft.com/office/drawing/2014/main" id="{380924EE-28A5-4C8B-859F-C0E37F5569A9}"/>
            </a:ext>
          </a:extLst>
        </xdr:cNvPr>
        <xdr:cNvSpPr txBox="1"/>
      </xdr:nvSpPr>
      <xdr:spPr>
        <a:xfrm>
          <a:off x="18496495" y="669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1209</xdr:rowOff>
    </xdr:from>
    <xdr:ext cx="599010" cy="259045"/>
    <xdr:sp macro="" textlink="">
      <xdr:nvSpPr>
        <xdr:cNvPr id="404" name="n_2aveValue【一般廃棄物処理施設】&#10;一人当たり有形固定資産（償却資産）額">
          <a:extLst>
            <a:ext uri="{FF2B5EF4-FFF2-40B4-BE49-F238E27FC236}">
              <a16:creationId xmlns:a16="http://schemas.microsoft.com/office/drawing/2014/main" id="{93B40252-8E20-4141-83FA-9C6A27FDA592}"/>
            </a:ext>
          </a:extLst>
        </xdr:cNvPr>
        <xdr:cNvSpPr txBox="1"/>
      </xdr:nvSpPr>
      <xdr:spPr>
        <a:xfrm>
          <a:off x="17734495" y="670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14411</xdr:rowOff>
    </xdr:from>
    <xdr:ext cx="599010" cy="259045"/>
    <xdr:sp macro="" textlink="">
      <xdr:nvSpPr>
        <xdr:cNvPr id="405" name="n_3aveValue【一般廃棄物処理施設】&#10;一人当たり有形固定資産（償却資産）額">
          <a:extLst>
            <a:ext uri="{FF2B5EF4-FFF2-40B4-BE49-F238E27FC236}">
              <a16:creationId xmlns:a16="http://schemas.microsoft.com/office/drawing/2014/main" id="{C2295CC3-6B7B-4375-ABF0-5BA0C1E2FDA3}"/>
            </a:ext>
          </a:extLst>
        </xdr:cNvPr>
        <xdr:cNvSpPr txBox="1"/>
      </xdr:nvSpPr>
      <xdr:spPr>
        <a:xfrm>
          <a:off x="16936935" y="6720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7685</xdr:rowOff>
    </xdr:from>
    <xdr:ext cx="599010" cy="259045"/>
    <xdr:sp macro="" textlink="">
      <xdr:nvSpPr>
        <xdr:cNvPr id="406" name="n_4aveValue【一般廃棄物処理施設】&#10;一人当たり有形固定資産（償却資産）額">
          <a:extLst>
            <a:ext uri="{FF2B5EF4-FFF2-40B4-BE49-F238E27FC236}">
              <a16:creationId xmlns:a16="http://schemas.microsoft.com/office/drawing/2014/main" id="{5A765E0D-B247-45CA-A5E1-6DDA4B85252D}"/>
            </a:ext>
          </a:extLst>
        </xdr:cNvPr>
        <xdr:cNvSpPr txBox="1"/>
      </xdr:nvSpPr>
      <xdr:spPr>
        <a:xfrm>
          <a:off x="16162235" y="6713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38878</xdr:rowOff>
    </xdr:from>
    <xdr:ext cx="534377" cy="259045"/>
    <xdr:sp macro="" textlink="">
      <xdr:nvSpPr>
        <xdr:cNvPr id="407" name="n_1mainValue【一般廃棄物処理施設】&#10;一人当たり有形固定資産（償却資産）額">
          <a:extLst>
            <a:ext uri="{FF2B5EF4-FFF2-40B4-BE49-F238E27FC236}">
              <a16:creationId xmlns:a16="http://schemas.microsoft.com/office/drawing/2014/main" id="{1D4E55C4-71CC-433A-BE96-581699D40FE3}"/>
            </a:ext>
          </a:extLst>
        </xdr:cNvPr>
        <xdr:cNvSpPr txBox="1"/>
      </xdr:nvSpPr>
      <xdr:spPr>
        <a:xfrm>
          <a:off x="18528811" y="707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40189</xdr:rowOff>
    </xdr:from>
    <xdr:ext cx="534377" cy="259045"/>
    <xdr:sp macro="" textlink="">
      <xdr:nvSpPr>
        <xdr:cNvPr id="408" name="n_2mainValue【一般廃棄物処理施設】&#10;一人当たり有形固定資産（償却資産）額">
          <a:extLst>
            <a:ext uri="{FF2B5EF4-FFF2-40B4-BE49-F238E27FC236}">
              <a16:creationId xmlns:a16="http://schemas.microsoft.com/office/drawing/2014/main" id="{91DAD673-443B-4FD5-A299-A2423AAC1615}"/>
            </a:ext>
          </a:extLst>
        </xdr:cNvPr>
        <xdr:cNvSpPr txBox="1"/>
      </xdr:nvSpPr>
      <xdr:spPr>
        <a:xfrm>
          <a:off x="17766811" y="708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42291</xdr:rowOff>
    </xdr:from>
    <xdr:ext cx="534377" cy="259045"/>
    <xdr:sp macro="" textlink="">
      <xdr:nvSpPr>
        <xdr:cNvPr id="409" name="n_3mainValue【一般廃棄物処理施設】&#10;一人当たり有形固定資産（償却資産）額">
          <a:extLst>
            <a:ext uri="{FF2B5EF4-FFF2-40B4-BE49-F238E27FC236}">
              <a16:creationId xmlns:a16="http://schemas.microsoft.com/office/drawing/2014/main" id="{48F72806-26F3-4361-863C-5FF089441B5D}"/>
            </a:ext>
          </a:extLst>
        </xdr:cNvPr>
        <xdr:cNvSpPr txBox="1"/>
      </xdr:nvSpPr>
      <xdr:spPr>
        <a:xfrm>
          <a:off x="16969251" y="708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43036</xdr:rowOff>
    </xdr:from>
    <xdr:ext cx="534377" cy="259045"/>
    <xdr:sp macro="" textlink="">
      <xdr:nvSpPr>
        <xdr:cNvPr id="410" name="n_4mainValue【一般廃棄物処理施設】&#10;一人当たり有形固定資産（償却資産）額">
          <a:extLst>
            <a:ext uri="{FF2B5EF4-FFF2-40B4-BE49-F238E27FC236}">
              <a16:creationId xmlns:a16="http://schemas.microsoft.com/office/drawing/2014/main" id="{DAB659F5-3EB3-4118-AAD4-46205E1DA155}"/>
            </a:ext>
          </a:extLst>
        </xdr:cNvPr>
        <xdr:cNvSpPr txBox="1"/>
      </xdr:nvSpPr>
      <xdr:spPr>
        <a:xfrm>
          <a:off x="16194551" y="708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A66ADA7F-8761-40D7-8AC2-EE7C46624E62}"/>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89F91715-477A-40B6-9BA2-92118EA27A5D}"/>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E1489E45-FDE1-4727-AA9B-3BDA7931272B}"/>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993781AE-A921-4582-B338-BA7A33646798}"/>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010207B0-1528-43FA-A755-E4C77FFB3CCE}"/>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DFAE3FDD-83AF-41F3-95F0-15B532D2D6C5}"/>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A43BA857-9126-4DCC-86AE-319542456838}"/>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16748DB9-FD0D-489E-9625-A0D3822B6E7D}"/>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9" name="正方形/長方形 418">
          <a:extLst>
            <a:ext uri="{FF2B5EF4-FFF2-40B4-BE49-F238E27FC236}">
              <a16:creationId xmlns:a16="http://schemas.microsoft.com/office/drawing/2014/main" id="{18025254-C092-48BB-8380-7511DCD9C053}"/>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0" name="正方形/長方形 419">
          <a:extLst>
            <a:ext uri="{FF2B5EF4-FFF2-40B4-BE49-F238E27FC236}">
              <a16:creationId xmlns:a16="http://schemas.microsoft.com/office/drawing/2014/main" id="{D258E44E-F01B-43F6-9F0E-3FACAB9F4A76}"/>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1" name="正方形/長方形 420">
          <a:extLst>
            <a:ext uri="{FF2B5EF4-FFF2-40B4-BE49-F238E27FC236}">
              <a16:creationId xmlns:a16="http://schemas.microsoft.com/office/drawing/2014/main" id="{5F8420DE-77A6-4325-B472-5BEABCF3AE55}"/>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2" name="正方形/長方形 421">
          <a:extLst>
            <a:ext uri="{FF2B5EF4-FFF2-40B4-BE49-F238E27FC236}">
              <a16:creationId xmlns:a16="http://schemas.microsoft.com/office/drawing/2014/main" id="{5E882274-257B-4E1C-A937-1ACE23F59614}"/>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3" name="正方形/長方形 422">
          <a:extLst>
            <a:ext uri="{FF2B5EF4-FFF2-40B4-BE49-F238E27FC236}">
              <a16:creationId xmlns:a16="http://schemas.microsoft.com/office/drawing/2014/main" id="{6BDD10EF-C79F-43D7-B44F-BB0BADC56DCA}"/>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4" name="正方形/長方形 423">
          <a:extLst>
            <a:ext uri="{FF2B5EF4-FFF2-40B4-BE49-F238E27FC236}">
              <a16:creationId xmlns:a16="http://schemas.microsoft.com/office/drawing/2014/main" id="{D9C615FE-8DA4-4CAD-A354-B0A99A1ACC1A}"/>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5" name="正方形/長方形 424">
          <a:extLst>
            <a:ext uri="{FF2B5EF4-FFF2-40B4-BE49-F238E27FC236}">
              <a16:creationId xmlns:a16="http://schemas.microsoft.com/office/drawing/2014/main" id="{B9EEB78E-0B9C-4A29-B3DE-F507BD842323}"/>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6" name="正方形/長方形 425">
          <a:extLst>
            <a:ext uri="{FF2B5EF4-FFF2-40B4-BE49-F238E27FC236}">
              <a16:creationId xmlns:a16="http://schemas.microsoft.com/office/drawing/2014/main" id="{1FD55374-2639-4753-B59B-9C12812C4525}"/>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7" name="正方形/長方形 426">
          <a:extLst>
            <a:ext uri="{FF2B5EF4-FFF2-40B4-BE49-F238E27FC236}">
              <a16:creationId xmlns:a16="http://schemas.microsoft.com/office/drawing/2014/main" id="{6EA0211C-3759-4BC4-B7EF-78C48B5563E7}"/>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8" name="正方形/長方形 427">
          <a:extLst>
            <a:ext uri="{FF2B5EF4-FFF2-40B4-BE49-F238E27FC236}">
              <a16:creationId xmlns:a16="http://schemas.microsoft.com/office/drawing/2014/main" id="{C9F670F1-4860-49A2-94E0-197481A24979}"/>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9" name="正方形/長方形 428">
          <a:extLst>
            <a:ext uri="{FF2B5EF4-FFF2-40B4-BE49-F238E27FC236}">
              <a16:creationId xmlns:a16="http://schemas.microsoft.com/office/drawing/2014/main" id="{B3671DBD-3F5D-4356-827A-23B5DE3427FB}"/>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0" name="正方形/長方形 429">
          <a:extLst>
            <a:ext uri="{FF2B5EF4-FFF2-40B4-BE49-F238E27FC236}">
              <a16:creationId xmlns:a16="http://schemas.microsoft.com/office/drawing/2014/main" id="{A2BAA5D9-43E2-4B34-9C31-A8B059007A19}"/>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1" name="正方形/長方形 430">
          <a:extLst>
            <a:ext uri="{FF2B5EF4-FFF2-40B4-BE49-F238E27FC236}">
              <a16:creationId xmlns:a16="http://schemas.microsoft.com/office/drawing/2014/main" id="{FA18E54F-D138-494F-995D-F35E530042F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2" name="正方形/長方形 431">
          <a:extLst>
            <a:ext uri="{FF2B5EF4-FFF2-40B4-BE49-F238E27FC236}">
              <a16:creationId xmlns:a16="http://schemas.microsoft.com/office/drawing/2014/main" id="{79C1FC9B-DA8D-482A-B9BD-D2908BFB8186}"/>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3" name="正方形/長方形 432">
          <a:extLst>
            <a:ext uri="{FF2B5EF4-FFF2-40B4-BE49-F238E27FC236}">
              <a16:creationId xmlns:a16="http://schemas.microsoft.com/office/drawing/2014/main" id="{FA064A88-4D79-4259-A56F-37363B20B5BB}"/>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4" name="正方形/長方形 433">
          <a:extLst>
            <a:ext uri="{FF2B5EF4-FFF2-40B4-BE49-F238E27FC236}">
              <a16:creationId xmlns:a16="http://schemas.microsoft.com/office/drawing/2014/main" id="{0492CA37-BF4A-40B9-BB4E-89155D2932BE}"/>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5" name="テキスト ボックス 434">
          <a:extLst>
            <a:ext uri="{FF2B5EF4-FFF2-40B4-BE49-F238E27FC236}">
              <a16:creationId xmlns:a16="http://schemas.microsoft.com/office/drawing/2014/main" id="{63DD7B37-FF57-4EB8-B096-49A131C48FD9}"/>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6" name="直線コネクタ 435">
          <a:extLst>
            <a:ext uri="{FF2B5EF4-FFF2-40B4-BE49-F238E27FC236}">
              <a16:creationId xmlns:a16="http://schemas.microsoft.com/office/drawing/2014/main" id="{5C5F58EA-68E5-48A0-B0A6-9CDC5E2A0381}"/>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7" name="テキスト ボックス 436">
          <a:extLst>
            <a:ext uri="{FF2B5EF4-FFF2-40B4-BE49-F238E27FC236}">
              <a16:creationId xmlns:a16="http://schemas.microsoft.com/office/drawing/2014/main" id="{706BF13C-31EE-465D-9890-3236BBDE9E78}"/>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8" name="直線コネクタ 437">
          <a:extLst>
            <a:ext uri="{FF2B5EF4-FFF2-40B4-BE49-F238E27FC236}">
              <a16:creationId xmlns:a16="http://schemas.microsoft.com/office/drawing/2014/main" id="{BD31A3E2-4EBA-4D0B-B8E1-73D48B972129}"/>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9" name="テキスト ボックス 438">
          <a:extLst>
            <a:ext uri="{FF2B5EF4-FFF2-40B4-BE49-F238E27FC236}">
              <a16:creationId xmlns:a16="http://schemas.microsoft.com/office/drawing/2014/main" id="{3208C982-C21C-4661-B72C-9B951B8DA03A}"/>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0" name="直線コネクタ 439">
          <a:extLst>
            <a:ext uri="{FF2B5EF4-FFF2-40B4-BE49-F238E27FC236}">
              <a16:creationId xmlns:a16="http://schemas.microsoft.com/office/drawing/2014/main" id="{4A1FDDEE-9F34-44A1-880D-AE4467565BD3}"/>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1" name="テキスト ボックス 440">
          <a:extLst>
            <a:ext uri="{FF2B5EF4-FFF2-40B4-BE49-F238E27FC236}">
              <a16:creationId xmlns:a16="http://schemas.microsoft.com/office/drawing/2014/main" id="{252E339A-B3A5-49DA-88A6-7023E1FE4223}"/>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2" name="直線コネクタ 441">
          <a:extLst>
            <a:ext uri="{FF2B5EF4-FFF2-40B4-BE49-F238E27FC236}">
              <a16:creationId xmlns:a16="http://schemas.microsoft.com/office/drawing/2014/main" id="{013C1D93-12D4-47FB-BAA4-ED6722F9E6EF}"/>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3" name="テキスト ボックス 442">
          <a:extLst>
            <a:ext uri="{FF2B5EF4-FFF2-40B4-BE49-F238E27FC236}">
              <a16:creationId xmlns:a16="http://schemas.microsoft.com/office/drawing/2014/main" id="{AF30DA72-5539-4B5D-B683-669732322C75}"/>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4" name="直線コネクタ 443">
          <a:extLst>
            <a:ext uri="{FF2B5EF4-FFF2-40B4-BE49-F238E27FC236}">
              <a16:creationId xmlns:a16="http://schemas.microsoft.com/office/drawing/2014/main" id="{56621A5F-240F-493F-ACE8-FB841CFD24C2}"/>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5" name="テキスト ボックス 444">
          <a:extLst>
            <a:ext uri="{FF2B5EF4-FFF2-40B4-BE49-F238E27FC236}">
              <a16:creationId xmlns:a16="http://schemas.microsoft.com/office/drawing/2014/main" id="{D1BDCBFB-A071-4B6F-B0D8-DCB8F4BD0D73}"/>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6" name="直線コネクタ 445">
          <a:extLst>
            <a:ext uri="{FF2B5EF4-FFF2-40B4-BE49-F238E27FC236}">
              <a16:creationId xmlns:a16="http://schemas.microsoft.com/office/drawing/2014/main" id="{3F1890D1-D320-4481-BB0E-57AF51E81728}"/>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7" name="テキスト ボックス 446">
          <a:extLst>
            <a:ext uri="{FF2B5EF4-FFF2-40B4-BE49-F238E27FC236}">
              <a16:creationId xmlns:a16="http://schemas.microsoft.com/office/drawing/2014/main" id="{B5FE85DA-F8AE-4949-89FC-5BD3A422F292}"/>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8" name="直線コネクタ 447">
          <a:extLst>
            <a:ext uri="{FF2B5EF4-FFF2-40B4-BE49-F238E27FC236}">
              <a16:creationId xmlns:a16="http://schemas.microsoft.com/office/drawing/2014/main" id="{159339C9-8213-475E-BD6B-6BE810205B91}"/>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9" name="テキスト ボックス 448">
          <a:extLst>
            <a:ext uri="{FF2B5EF4-FFF2-40B4-BE49-F238E27FC236}">
              <a16:creationId xmlns:a16="http://schemas.microsoft.com/office/drawing/2014/main" id="{E4A80E5E-4336-4C25-B79A-8A53E59FE694}"/>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0" name="直線コネクタ 449">
          <a:extLst>
            <a:ext uri="{FF2B5EF4-FFF2-40B4-BE49-F238E27FC236}">
              <a16:creationId xmlns:a16="http://schemas.microsoft.com/office/drawing/2014/main" id="{5D27C15F-ACB0-462A-BBAE-6D89E46DD94A}"/>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1" name="【消防施設】&#10;有形固定資産減価償却率グラフ枠">
          <a:extLst>
            <a:ext uri="{FF2B5EF4-FFF2-40B4-BE49-F238E27FC236}">
              <a16:creationId xmlns:a16="http://schemas.microsoft.com/office/drawing/2014/main" id="{EE3A4414-6B71-470B-8647-79A592FF49E5}"/>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121376</xdr:rowOff>
    </xdr:from>
    <xdr:to>
      <xdr:col>85</xdr:col>
      <xdr:colOff>126364</xdr:colOff>
      <xdr:row>86</xdr:row>
      <xdr:rowOff>168729</xdr:rowOff>
    </xdr:to>
    <xdr:cxnSp macro="">
      <xdr:nvCxnSpPr>
        <xdr:cNvPr id="452" name="直線コネクタ 451">
          <a:extLst>
            <a:ext uri="{FF2B5EF4-FFF2-40B4-BE49-F238E27FC236}">
              <a16:creationId xmlns:a16="http://schemas.microsoft.com/office/drawing/2014/main" id="{E6E59E06-6618-4BC2-B4EA-166F16B63AA0}"/>
            </a:ext>
          </a:extLst>
        </xdr:cNvPr>
        <xdr:cNvCxnSpPr/>
      </xdr:nvCxnSpPr>
      <xdr:spPr>
        <a:xfrm flipV="1">
          <a:off x="14375764" y="13197296"/>
          <a:ext cx="0" cy="138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3" name="【消防施設】&#10;有形固定資産減価償却率最小値テキスト">
          <a:extLst>
            <a:ext uri="{FF2B5EF4-FFF2-40B4-BE49-F238E27FC236}">
              <a16:creationId xmlns:a16="http://schemas.microsoft.com/office/drawing/2014/main" id="{F280AC10-AA9F-49E4-963D-50D8D68B8540}"/>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4" name="直線コネクタ 453">
          <a:extLst>
            <a:ext uri="{FF2B5EF4-FFF2-40B4-BE49-F238E27FC236}">
              <a16:creationId xmlns:a16="http://schemas.microsoft.com/office/drawing/2014/main" id="{5269B555-3919-4305-BEF5-51A309BA0546}"/>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68053</xdr:rowOff>
    </xdr:from>
    <xdr:ext cx="405111" cy="259045"/>
    <xdr:sp macro="" textlink="">
      <xdr:nvSpPr>
        <xdr:cNvPr id="455" name="【消防施設】&#10;有形固定資産減価償却率最大値テキスト">
          <a:extLst>
            <a:ext uri="{FF2B5EF4-FFF2-40B4-BE49-F238E27FC236}">
              <a16:creationId xmlns:a16="http://schemas.microsoft.com/office/drawing/2014/main" id="{BAFE20CB-3FD9-4AEC-8555-57D7B8697F50}"/>
            </a:ext>
          </a:extLst>
        </xdr:cNvPr>
        <xdr:cNvSpPr txBox="1"/>
      </xdr:nvSpPr>
      <xdr:spPr>
        <a:xfrm>
          <a:off x="14414500" y="12976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121376</xdr:rowOff>
    </xdr:from>
    <xdr:to>
      <xdr:col>86</xdr:col>
      <xdr:colOff>25400</xdr:colOff>
      <xdr:row>78</xdr:row>
      <xdr:rowOff>121376</xdr:rowOff>
    </xdr:to>
    <xdr:cxnSp macro="">
      <xdr:nvCxnSpPr>
        <xdr:cNvPr id="456" name="直線コネクタ 455">
          <a:extLst>
            <a:ext uri="{FF2B5EF4-FFF2-40B4-BE49-F238E27FC236}">
              <a16:creationId xmlns:a16="http://schemas.microsoft.com/office/drawing/2014/main" id="{CF812F59-3BD7-4080-BA5A-FEDDED6F9B6A}"/>
            </a:ext>
          </a:extLst>
        </xdr:cNvPr>
        <xdr:cNvCxnSpPr/>
      </xdr:nvCxnSpPr>
      <xdr:spPr>
        <a:xfrm>
          <a:off x="14287500" y="131972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34670</xdr:rowOff>
    </xdr:from>
    <xdr:ext cx="405111" cy="259045"/>
    <xdr:sp macro="" textlink="">
      <xdr:nvSpPr>
        <xdr:cNvPr id="457" name="【消防施設】&#10;有形固定資産減価償却率平均値テキスト">
          <a:extLst>
            <a:ext uri="{FF2B5EF4-FFF2-40B4-BE49-F238E27FC236}">
              <a16:creationId xmlns:a16="http://schemas.microsoft.com/office/drawing/2014/main" id="{4224F441-F3C1-4282-AFCD-96D7E7B75A11}"/>
            </a:ext>
          </a:extLst>
        </xdr:cNvPr>
        <xdr:cNvSpPr txBox="1"/>
      </xdr:nvSpPr>
      <xdr:spPr>
        <a:xfrm>
          <a:off x="14414500" y="13781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11793</xdr:rowOff>
    </xdr:from>
    <xdr:to>
      <xdr:col>85</xdr:col>
      <xdr:colOff>177800</xdr:colOff>
      <xdr:row>83</xdr:row>
      <xdr:rowOff>113393</xdr:rowOff>
    </xdr:to>
    <xdr:sp macro="" textlink="">
      <xdr:nvSpPr>
        <xdr:cNvPr id="458" name="フローチャート: 判断 457">
          <a:extLst>
            <a:ext uri="{FF2B5EF4-FFF2-40B4-BE49-F238E27FC236}">
              <a16:creationId xmlns:a16="http://schemas.microsoft.com/office/drawing/2014/main" id="{94E74ACB-ACB9-4667-8CCF-76DDD6ACE17A}"/>
            </a:ext>
          </a:extLst>
        </xdr:cNvPr>
        <xdr:cNvSpPr/>
      </xdr:nvSpPr>
      <xdr:spPr>
        <a:xfrm>
          <a:off x="14325600" y="1392591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459" name="フローチャート: 判断 458">
          <a:extLst>
            <a:ext uri="{FF2B5EF4-FFF2-40B4-BE49-F238E27FC236}">
              <a16:creationId xmlns:a16="http://schemas.microsoft.com/office/drawing/2014/main" id="{8F2608DB-6212-448F-87C5-7714C5D5C5DA}"/>
            </a:ext>
          </a:extLst>
        </xdr:cNvPr>
        <xdr:cNvSpPr/>
      </xdr:nvSpPr>
      <xdr:spPr>
        <a:xfrm>
          <a:off x="13578840" y="13862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119562</xdr:rowOff>
    </xdr:from>
    <xdr:to>
      <xdr:col>76</xdr:col>
      <xdr:colOff>165100</xdr:colOff>
      <xdr:row>83</xdr:row>
      <xdr:rowOff>49712</xdr:rowOff>
    </xdr:to>
    <xdr:sp macro="" textlink="">
      <xdr:nvSpPr>
        <xdr:cNvPr id="460" name="フローチャート: 判断 459">
          <a:extLst>
            <a:ext uri="{FF2B5EF4-FFF2-40B4-BE49-F238E27FC236}">
              <a16:creationId xmlns:a16="http://schemas.microsoft.com/office/drawing/2014/main" id="{D0A1C37B-A6A0-44E6-8ADC-A7ECC05DA7F7}"/>
            </a:ext>
          </a:extLst>
        </xdr:cNvPr>
        <xdr:cNvSpPr/>
      </xdr:nvSpPr>
      <xdr:spPr>
        <a:xfrm>
          <a:off x="12804140" y="13866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461" name="フローチャート: 判断 460">
          <a:extLst>
            <a:ext uri="{FF2B5EF4-FFF2-40B4-BE49-F238E27FC236}">
              <a16:creationId xmlns:a16="http://schemas.microsoft.com/office/drawing/2014/main" id="{D3FD6C3A-A298-493E-B84E-12F9AC661721}"/>
            </a:ext>
          </a:extLst>
        </xdr:cNvPr>
        <xdr:cNvSpPr/>
      </xdr:nvSpPr>
      <xdr:spPr>
        <a:xfrm>
          <a:off x="12029440" y="138905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130992</xdr:rowOff>
    </xdr:from>
    <xdr:to>
      <xdr:col>67</xdr:col>
      <xdr:colOff>101600</xdr:colOff>
      <xdr:row>83</xdr:row>
      <xdr:rowOff>61142</xdr:rowOff>
    </xdr:to>
    <xdr:sp macro="" textlink="">
      <xdr:nvSpPr>
        <xdr:cNvPr id="462" name="フローチャート: 判断 461">
          <a:extLst>
            <a:ext uri="{FF2B5EF4-FFF2-40B4-BE49-F238E27FC236}">
              <a16:creationId xmlns:a16="http://schemas.microsoft.com/office/drawing/2014/main" id="{06B6F68B-DBE4-49DA-B09E-069D4FF653C4}"/>
            </a:ext>
          </a:extLst>
        </xdr:cNvPr>
        <xdr:cNvSpPr/>
      </xdr:nvSpPr>
      <xdr:spPr>
        <a:xfrm>
          <a:off x="11231880" y="138774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C5BDF998-24B3-465C-8709-690BFF3DB4C7}"/>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4B082F3F-37B5-4E5B-A5B3-F0312618CD62}"/>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DFE52D03-3271-412F-8564-63D961DD4495}"/>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3EB058AE-55F4-43B1-A2DF-41A00A76355B}"/>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7" name="テキスト ボックス 466">
          <a:extLst>
            <a:ext uri="{FF2B5EF4-FFF2-40B4-BE49-F238E27FC236}">
              <a16:creationId xmlns:a16="http://schemas.microsoft.com/office/drawing/2014/main" id="{433585AE-121B-432E-88B5-E744C6013C6F}"/>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166914</xdr:rowOff>
    </xdr:from>
    <xdr:to>
      <xdr:col>85</xdr:col>
      <xdr:colOff>177800</xdr:colOff>
      <xdr:row>86</xdr:row>
      <xdr:rowOff>97064</xdr:rowOff>
    </xdr:to>
    <xdr:sp macro="" textlink="">
      <xdr:nvSpPr>
        <xdr:cNvPr id="468" name="楕円 467">
          <a:extLst>
            <a:ext uri="{FF2B5EF4-FFF2-40B4-BE49-F238E27FC236}">
              <a16:creationId xmlns:a16="http://schemas.microsoft.com/office/drawing/2014/main" id="{1ECA4EEA-36C7-4731-AC4F-E91F6A22D9B2}"/>
            </a:ext>
          </a:extLst>
        </xdr:cNvPr>
        <xdr:cNvSpPr/>
      </xdr:nvSpPr>
      <xdr:spPr>
        <a:xfrm>
          <a:off x="14325600" y="1441631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81841</xdr:rowOff>
    </xdr:from>
    <xdr:ext cx="405111" cy="259045"/>
    <xdr:sp macro="" textlink="">
      <xdr:nvSpPr>
        <xdr:cNvPr id="469" name="【消防施設】&#10;有形固定資産減価償却率該当値テキスト">
          <a:extLst>
            <a:ext uri="{FF2B5EF4-FFF2-40B4-BE49-F238E27FC236}">
              <a16:creationId xmlns:a16="http://schemas.microsoft.com/office/drawing/2014/main" id="{D9E686B6-6ED7-4A82-B487-FC7B157DCC41}"/>
            </a:ext>
          </a:extLst>
        </xdr:cNvPr>
        <xdr:cNvSpPr txBox="1"/>
      </xdr:nvSpPr>
      <xdr:spPr>
        <a:xfrm>
          <a:off x="14414500" y="14331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168548</xdr:rowOff>
    </xdr:from>
    <xdr:to>
      <xdr:col>81</xdr:col>
      <xdr:colOff>101600</xdr:colOff>
      <xdr:row>86</xdr:row>
      <xdr:rowOff>98698</xdr:rowOff>
    </xdr:to>
    <xdr:sp macro="" textlink="">
      <xdr:nvSpPr>
        <xdr:cNvPr id="470" name="楕円 469">
          <a:extLst>
            <a:ext uri="{FF2B5EF4-FFF2-40B4-BE49-F238E27FC236}">
              <a16:creationId xmlns:a16="http://schemas.microsoft.com/office/drawing/2014/main" id="{5633F0C0-25E4-48DF-86FA-0E15166DF590}"/>
            </a:ext>
          </a:extLst>
        </xdr:cNvPr>
        <xdr:cNvSpPr/>
      </xdr:nvSpPr>
      <xdr:spPr>
        <a:xfrm>
          <a:off x="13578840" y="144179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46264</xdr:rowOff>
    </xdr:from>
    <xdr:to>
      <xdr:col>85</xdr:col>
      <xdr:colOff>127000</xdr:colOff>
      <xdr:row>86</xdr:row>
      <xdr:rowOff>47898</xdr:rowOff>
    </xdr:to>
    <xdr:cxnSp macro="">
      <xdr:nvCxnSpPr>
        <xdr:cNvPr id="471" name="直線コネクタ 470">
          <a:extLst>
            <a:ext uri="{FF2B5EF4-FFF2-40B4-BE49-F238E27FC236}">
              <a16:creationId xmlns:a16="http://schemas.microsoft.com/office/drawing/2014/main" id="{3788653A-C899-4E09-A892-134452365815}"/>
            </a:ext>
          </a:extLst>
        </xdr:cNvPr>
        <xdr:cNvCxnSpPr/>
      </xdr:nvCxnSpPr>
      <xdr:spPr>
        <a:xfrm flipV="1">
          <a:off x="13629640" y="14463304"/>
          <a:ext cx="74676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155484</xdr:rowOff>
    </xdr:from>
    <xdr:to>
      <xdr:col>76</xdr:col>
      <xdr:colOff>165100</xdr:colOff>
      <xdr:row>86</xdr:row>
      <xdr:rowOff>85634</xdr:rowOff>
    </xdr:to>
    <xdr:sp macro="" textlink="">
      <xdr:nvSpPr>
        <xdr:cNvPr id="472" name="楕円 471">
          <a:extLst>
            <a:ext uri="{FF2B5EF4-FFF2-40B4-BE49-F238E27FC236}">
              <a16:creationId xmlns:a16="http://schemas.microsoft.com/office/drawing/2014/main" id="{40B6CD22-74F7-4CB0-9A50-50CD44725833}"/>
            </a:ext>
          </a:extLst>
        </xdr:cNvPr>
        <xdr:cNvSpPr/>
      </xdr:nvSpPr>
      <xdr:spPr>
        <a:xfrm>
          <a:off x="12804140" y="144048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34834</xdr:rowOff>
    </xdr:from>
    <xdr:to>
      <xdr:col>81</xdr:col>
      <xdr:colOff>50800</xdr:colOff>
      <xdr:row>86</xdr:row>
      <xdr:rowOff>47898</xdr:rowOff>
    </xdr:to>
    <xdr:cxnSp macro="">
      <xdr:nvCxnSpPr>
        <xdr:cNvPr id="473" name="直線コネクタ 472">
          <a:extLst>
            <a:ext uri="{FF2B5EF4-FFF2-40B4-BE49-F238E27FC236}">
              <a16:creationId xmlns:a16="http://schemas.microsoft.com/office/drawing/2014/main" id="{4AD26C78-8F17-4569-B80C-0278FED64FAF}"/>
            </a:ext>
          </a:extLst>
        </xdr:cNvPr>
        <xdr:cNvCxnSpPr/>
      </xdr:nvCxnSpPr>
      <xdr:spPr>
        <a:xfrm>
          <a:off x="12854940" y="14451874"/>
          <a:ext cx="7747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144055</xdr:rowOff>
    </xdr:from>
    <xdr:to>
      <xdr:col>72</xdr:col>
      <xdr:colOff>38100</xdr:colOff>
      <xdr:row>86</xdr:row>
      <xdr:rowOff>74205</xdr:rowOff>
    </xdr:to>
    <xdr:sp macro="" textlink="">
      <xdr:nvSpPr>
        <xdr:cNvPr id="474" name="楕円 473">
          <a:extLst>
            <a:ext uri="{FF2B5EF4-FFF2-40B4-BE49-F238E27FC236}">
              <a16:creationId xmlns:a16="http://schemas.microsoft.com/office/drawing/2014/main" id="{ECCD7A89-5690-4215-AE59-37BB8B5F0EDF}"/>
            </a:ext>
          </a:extLst>
        </xdr:cNvPr>
        <xdr:cNvSpPr/>
      </xdr:nvSpPr>
      <xdr:spPr>
        <a:xfrm>
          <a:off x="12029440" y="143934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23405</xdr:rowOff>
    </xdr:from>
    <xdr:to>
      <xdr:col>76</xdr:col>
      <xdr:colOff>114300</xdr:colOff>
      <xdr:row>86</xdr:row>
      <xdr:rowOff>34834</xdr:rowOff>
    </xdr:to>
    <xdr:cxnSp macro="">
      <xdr:nvCxnSpPr>
        <xdr:cNvPr id="475" name="直線コネクタ 474">
          <a:extLst>
            <a:ext uri="{FF2B5EF4-FFF2-40B4-BE49-F238E27FC236}">
              <a16:creationId xmlns:a16="http://schemas.microsoft.com/office/drawing/2014/main" id="{8E13628D-D6C2-482C-A019-AB42BAEF698F}"/>
            </a:ext>
          </a:extLst>
        </xdr:cNvPr>
        <xdr:cNvCxnSpPr/>
      </xdr:nvCxnSpPr>
      <xdr:spPr>
        <a:xfrm>
          <a:off x="12072620" y="14440445"/>
          <a:ext cx="78232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150586</xdr:rowOff>
    </xdr:from>
    <xdr:to>
      <xdr:col>67</xdr:col>
      <xdr:colOff>101600</xdr:colOff>
      <xdr:row>86</xdr:row>
      <xdr:rowOff>80736</xdr:rowOff>
    </xdr:to>
    <xdr:sp macro="" textlink="">
      <xdr:nvSpPr>
        <xdr:cNvPr id="476" name="楕円 475">
          <a:extLst>
            <a:ext uri="{FF2B5EF4-FFF2-40B4-BE49-F238E27FC236}">
              <a16:creationId xmlns:a16="http://schemas.microsoft.com/office/drawing/2014/main" id="{52F10E9B-AAAF-4802-A59C-1A71FA22E948}"/>
            </a:ext>
          </a:extLst>
        </xdr:cNvPr>
        <xdr:cNvSpPr/>
      </xdr:nvSpPr>
      <xdr:spPr>
        <a:xfrm>
          <a:off x="11231880" y="143999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23405</xdr:rowOff>
    </xdr:from>
    <xdr:to>
      <xdr:col>71</xdr:col>
      <xdr:colOff>177800</xdr:colOff>
      <xdr:row>86</xdr:row>
      <xdr:rowOff>29936</xdr:rowOff>
    </xdr:to>
    <xdr:cxnSp macro="">
      <xdr:nvCxnSpPr>
        <xdr:cNvPr id="477" name="直線コネクタ 476">
          <a:extLst>
            <a:ext uri="{FF2B5EF4-FFF2-40B4-BE49-F238E27FC236}">
              <a16:creationId xmlns:a16="http://schemas.microsoft.com/office/drawing/2014/main" id="{A8BEF532-2343-463A-82A2-C0318825780A}"/>
            </a:ext>
          </a:extLst>
        </xdr:cNvPr>
        <xdr:cNvCxnSpPr/>
      </xdr:nvCxnSpPr>
      <xdr:spPr>
        <a:xfrm flipV="1">
          <a:off x="11282680" y="14440445"/>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478" name="n_1aveValue【消防施設】&#10;有形固定資産減価償却率">
          <a:extLst>
            <a:ext uri="{FF2B5EF4-FFF2-40B4-BE49-F238E27FC236}">
              <a16:creationId xmlns:a16="http://schemas.microsoft.com/office/drawing/2014/main" id="{EA5BCEBE-8BCA-4AF0-BA03-E93C812994C1}"/>
            </a:ext>
          </a:extLst>
        </xdr:cNvPr>
        <xdr:cNvSpPr txBox="1"/>
      </xdr:nvSpPr>
      <xdr:spPr>
        <a:xfrm>
          <a:off x="13437244" y="136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66239</xdr:rowOff>
    </xdr:from>
    <xdr:ext cx="405111" cy="259045"/>
    <xdr:sp macro="" textlink="">
      <xdr:nvSpPr>
        <xdr:cNvPr id="479" name="n_2aveValue【消防施設】&#10;有形固定資産減価償却率">
          <a:extLst>
            <a:ext uri="{FF2B5EF4-FFF2-40B4-BE49-F238E27FC236}">
              <a16:creationId xmlns:a16="http://schemas.microsoft.com/office/drawing/2014/main" id="{B12CCCC9-3C5C-4326-B9D5-9127E954C112}"/>
            </a:ext>
          </a:extLst>
        </xdr:cNvPr>
        <xdr:cNvSpPr txBox="1"/>
      </xdr:nvSpPr>
      <xdr:spPr>
        <a:xfrm>
          <a:off x="12675244" y="13645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480" name="n_3aveValue【消防施設】&#10;有形固定資産減価償却率">
          <a:extLst>
            <a:ext uri="{FF2B5EF4-FFF2-40B4-BE49-F238E27FC236}">
              <a16:creationId xmlns:a16="http://schemas.microsoft.com/office/drawing/2014/main" id="{C7706A6F-2491-4248-98A9-561B99524219}"/>
            </a:ext>
          </a:extLst>
        </xdr:cNvPr>
        <xdr:cNvSpPr txBox="1"/>
      </xdr:nvSpPr>
      <xdr:spPr>
        <a:xfrm>
          <a:off x="11900544" y="1366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77669</xdr:rowOff>
    </xdr:from>
    <xdr:ext cx="405111" cy="259045"/>
    <xdr:sp macro="" textlink="">
      <xdr:nvSpPr>
        <xdr:cNvPr id="481" name="n_4aveValue【消防施設】&#10;有形固定資産減価償却率">
          <a:extLst>
            <a:ext uri="{FF2B5EF4-FFF2-40B4-BE49-F238E27FC236}">
              <a16:creationId xmlns:a16="http://schemas.microsoft.com/office/drawing/2014/main" id="{30415681-B9F1-4564-BD1B-DB4E1DCAF828}"/>
            </a:ext>
          </a:extLst>
        </xdr:cNvPr>
        <xdr:cNvSpPr txBox="1"/>
      </xdr:nvSpPr>
      <xdr:spPr>
        <a:xfrm>
          <a:off x="11102984" y="1365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89825</xdr:rowOff>
    </xdr:from>
    <xdr:ext cx="405111" cy="259045"/>
    <xdr:sp macro="" textlink="">
      <xdr:nvSpPr>
        <xdr:cNvPr id="482" name="n_1mainValue【消防施設】&#10;有形固定資産減価償却率">
          <a:extLst>
            <a:ext uri="{FF2B5EF4-FFF2-40B4-BE49-F238E27FC236}">
              <a16:creationId xmlns:a16="http://schemas.microsoft.com/office/drawing/2014/main" id="{40B82832-01B6-4E6D-9233-69EF49FC34E4}"/>
            </a:ext>
          </a:extLst>
        </xdr:cNvPr>
        <xdr:cNvSpPr txBox="1"/>
      </xdr:nvSpPr>
      <xdr:spPr>
        <a:xfrm>
          <a:off x="13437244" y="1450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76761</xdr:rowOff>
    </xdr:from>
    <xdr:ext cx="405111" cy="259045"/>
    <xdr:sp macro="" textlink="">
      <xdr:nvSpPr>
        <xdr:cNvPr id="483" name="n_2mainValue【消防施設】&#10;有形固定資産減価償却率">
          <a:extLst>
            <a:ext uri="{FF2B5EF4-FFF2-40B4-BE49-F238E27FC236}">
              <a16:creationId xmlns:a16="http://schemas.microsoft.com/office/drawing/2014/main" id="{03AB0AD5-F49A-42FD-A105-B5FC28417C4B}"/>
            </a:ext>
          </a:extLst>
        </xdr:cNvPr>
        <xdr:cNvSpPr txBox="1"/>
      </xdr:nvSpPr>
      <xdr:spPr>
        <a:xfrm>
          <a:off x="12675244" y="1449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65332</xdr:rowOff>
    </xdr:from>
    <xdr:ext cx="405111" cy="259045"/>
    <xdr:sp macro="" textlink="">
      <xdr:nvSpPr>
        <xdr:cNvPr id="484" name="n_3mainValue【消防施設】&#10;有形固定資産減価償却率">
          <a:extLst>
            <a:ext uri="{FF2B5EF4-FFF2-40B4-BE49-F238E27FC236}">
              <a16:creationId xmlns:a16="http://schemas.microsoft.com/office/drawing/2014/main" id="{EA857987-79BB-4FFC-B1B6-DC9477439584}"/>
            </a:ext>
          </a:extLst>
        </xdr:cNvPr>
        <xdr:cNvSpPr txBox="1"/>
      </xdr:nvSpPr>
      <xdr:spPr>
        <a:xfrm>
          <a:off x="11900544" y="1448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71863</xdr:rowOff>
    </xdr:from>
    <xdr:ext cx="405111" cy="259045"/>
    <xdr:sp macro="" textlink="">
      <xdr:nvSpPr>
        <xdr:cNvPr id="485" name="n_4mainValue【消防施設】&#10;有形固定資産減価償却率">
          <a:extLst>
            <a:ext uri="{FF2B5EF4-FFF2-40B4-BE49-F238E27FC236}">
              <a16:creationId xmlns:a16="http://schemas.microsoft.com/office/drawing/2014/main" id="{87BBCFED-EDBB-4D34-95A0-72D796ECF66A}"/>
            </a:ext>
          </a:extLst>
        </xdr:cNvPr>
        <xdr:cNvSpPr txBox="1"/>
      </xdr:nvSpPr>
      <xdr:spPr>
        <a:xfrm>
          <a:off x="11102984" y="1448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6" name="正方形/長方形 485">
          <a:extLst>
            <a:ext uri="{FF2B5EF4-FFF2-40B4-BE49-F238E27FC236}">
              <a16:creationId xmlns:a16="http://schemas.microsoft.com/office/drawing/2014/main" id="{2E6F2E81-C80A-4C4F-8E95-6F487020F1E8}"/>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7" name="正方形/長方形 486">
          <a:extLst>
            <a:ext uri="{FF2B5EF4-FFF2-40B4-BE49-F238E27FC236}">
              <a16:creationId xmlns:a16="http://schemas.microsoft.com/office/drawing/2014/main" id="{66AE4FE8-8073-4BE2-9E7E-BC6C110ED56A}"/>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8" name="正方形/長方形 487">
          <a:extLst>
            <a:ext uri="{FF2B5EF4-FFF2-40B4-BE49-F238E27FC236}">
              <a16:creationId xmlns:a16="http://schemas.microsoft.com/office/drawing/2014/main" id="{5C347D7D-D2BB-4C09-BB4E-20CB5C32C4C4}"/>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9" name="正方形/長方形 488">
          <a:extLst>
            <a:ext uri="{FF2B5EF4-FFF2-40B4-BE49-F238E27FC236}">
              <a16:creationId xmlns:a16="http://schemas.microsoft.com/office/drawing/2014/main" id="{2E5C3C4A-E1C3-441A-B741-D7A50530E306}"/>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0" name="正方形/長方形 489">
          <a:extLst>
            <a:ext uri="{FF2B5EF4-FFF2-40B4-BE49-F238E27FC236}">
              <a16:creationId xmlns:a16="http://schemas.microsoft.com/office/drawing/2014/main" id="{8AAEE664-EE27-4A88-B97C-330E771B5E67}"/>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1" name="正方形/長方形 490">
          <a:extLst>
            <a:ext uri="{FF2B5EF4-FFF2-40B4-BE49-F238E27FC236}">
              <a16:creationId xmlns:a16="http://schemas.microsoft.com/office/drawing/2014/main" id="{8F095686-2F7B-44C3-8CF5-30789428AE3E}"/>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2" name="正方形/長方形 491">
          <a:extLst>
            <a:ext uri="{FF2B5EF4-FFF2-40B4-BE49-F238E27FC236}">
              <a16:creationId xmlns:a16="http://schemas.microsoft.com/office/drawing/2014/main" id="{EA7B82BB-60BD-4134-ABE7-89910109A597}"/>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3" name="正方形/長方形 492">
          <a:extLst>
            <a:ext uri="{FF2B5EF4-FFF2-40B4-BE49-F238E27FC236}">
              <a16:creationId xmlns:a16="http://schemas.microsoft.com/office/drawing/2014/main" id="{F52A103D-7BAB-4B28-9594-026B5F452DD4}"/>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4" name="テキスト ボックス 493">
          <a:extLst>
            <a:ext uri="{FF2B5EF4-FFF2-40B4-BE49-F238E27FC236}">
              <a16:creationId xmlns:a16="http://schemas.microsoft.com/office/drawing/2014/main" id="{55125BE1-CE4C-41AE-B265-808A569AF269}"/>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5" name="直線コネクタ 494">
          <a:extLst>
            <a:ext uri="{FF2B5EF4-FFF2-40B4-BE49-F238E27FC236}">
              <a16:creationId xmlns:a16="http://schemas.microsoft.com/office/drawing/2014/main" id="{8E924AA3-AED4-43C1-B004-2A6BBC52967D}"/>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6" name="直線コネクタ 495">
          <a:extLst>
            <a:ext uri="{FF2B5EF4-FFF2-40B4-BE49-F238E27FC236}">
              <a16:creationId xmlns:a16="http://schemas.microsoft.com/office/drawing/2014/main" id="{BD62F7D6-D552-4156-8AF2-98F8B70802AA}"/>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7" name="テキスト ボックス 496">
          <a:extLst>
            <a:ext uri="{FF2B5EF4-FFF2-40B4-BE49-F238E27FC236}">
              <a16:creationId xmlns:a16="http://schemas.microsoft.com/office/drawing/2014/main" id="{25B29BE9-7FD8-4571-AEF1-0A9CB06DCCD6}"/>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8" name="直線コネクタ 497">
          <a:extLst>
            <a:ext uri="{FF2B5EF4-FFF2-40B4-BE49-F238E27FC236}">
              <a16:creationId xmlns:a16="http://schemas.microsoft.com/office/drawing/2014/main" id="{84DD415C-19ED-439A-B504-F8225604DB11}"/>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9" name="テキスト ボックス 498">
          <a:extLst>
            <a:ext uri="{FF2B5EF4-FFF2-40B4-BE49-F238E27FC236}">
              <a16:creationId xmlns:a16="http://schemas.microsoft.com/office/drawing/2014/main" id="{21792486-D125-406D-9A24-9EE56CF26345}"/>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0" name="直線コネクタ 499">
          <a:extLst>
            <a:ext uri="{FF2B5EF4-FFF2-40B4-BE49-F238E27FC236}">
              <a16:creationId xmlns:a16="http://schemas.microsoft.com/office/drawing/2014/main" id="{D2D65E66-EC16-4917-AC17-3C589E40A4B5}"/>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1" name="テキスト ボックス 500">
          <a:extLst>
            <a:ext uri="{FF2B5EF4-FFF2-40B4-BE49-F238E27FC236}">
              <a16:creationId xmlns:a16="http://schemas.microsoft.com/office/drawing/2014/main" id="{CB0ACDE0-11FB-4491-8A4E-125AAE46B023}"/>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2" name="直線コネクタ 501">
          <a:extLst>
            <a:ext uri="{FF2B5EF4-FFF2-40B4-BE49-F238E27FC236}">
              <a16:creationId xmlns:a16="http://schemas.microsoft.com/office/drawing/2014/main" id="{A891EA73-4592-4935-8044-8CA8059F6E20}"/>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3" name="テキスト ボックス 502">
          <a:extLst>
            <a:ext uri="{FF2B5EF4-FFF2-40B4-BE49-F238E27FC236}">
              <a16:creationId xmlns:a16="http://schemas.microsoft.com/office/drawing/2014/main" id="{515CB05B-9986-485D-B97D-3D4C90C3C219}"/>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4" name="直線コネクタ 503">
          <a:extLst>
            <a:ext uri="{FF2B5EF4-FFF2-40B4-BE49-F238E27FC236}">
              <a16:creationId xmlns:a16="http://schemas.microsoft.com/office/drawing/2014/main" id="{B902E276-4241-4250-AFC5-1E9CF824A5C6}"/>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5" name="テキスト ボックス 504">
          <a:extLst>
            <a:ext uri="{FF2B5EF4-FFF2-40B4-BE49-F238E27FC236}">
              <a16:creationId xmlns:a16="http://schemas.microsoft.com/office/drawing/2014/main" id="{4E5D9080-98BF-4F14-8296-B8C025236CE9}"/>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6" name="【消防施設】&#10;一人当たり面積グラフ枠">
          <a:extLst>
            <a:ext uri="{FF2B5EF4-FFF2-40B4-BE49-F238E27FC236}">
              <a16:creationId xmlns:a16="http://schemas.microsoft.com/office/drawing/2014/main" id="{A0897FC4-9A5E-4CA7-B548-20BF80454651}"/>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15239</xdr:rowOff>
    </xdr:to>
    <xdr:cxnSp macro="">
      <xdr:nvCxnSpPr>
        <xdr:cNvPr id="507" name="直線コネクタ 506">
          <a:extLst>
            <a:ext uri="{FF2B5EF4-FFF2-40B4-BE49-F238E27FC236}">
              <a16:creationId xmlns:a16="http://schemas.microsoft.com/office/drawing/2014/main" id="{26FA7883-676C-4C81-9EA7-E67403D9C1D1}"/>
            </a:ext>
          </a:extLst>
        </xdr:cNvPr>
        <xdr:cNvCxnSpPr/>
      </xdr:nvCxnSpPr>
      <xdr:spPr>
        <a:xfrm flipV="1">
          <a:off x="19509104" y="13274802"/>
          <a:ext cx="0" cy="1157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508" name="【消防施設】&#10;一人当たり面積最小値テキスト">
          <a:extLst>
            <a:ext uri="{FF2B5EF4-FFF2-40B4-BE49-F238E27FC236}">
              <a16:creationId xmlns:a16="http://schemas.microsoft.com/office/drawing/2014/main" id="{C2D0906C-AEBE-4BC0-89EE-CC75554D20A2}"/>
            </a:ext>
          </a:extLst>
        </xdr:cNvPr>
        <xdr:cNvSpPr txBox="1"/>
      </xdr:nvSpPr>
      <xdr:spPr>
        <a:xfrm>
          <a:off x="19547840" y="1443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509" name="直線コネクタ 508">
          <a:extLst>
            <a:ext uri="{FF2B5EF4-FFF2-40B4-BE49-F238E27FC236}">
              <a16:creationId xmlns:a16="http://schemas.microsoft.com/office/drawing/2014/main" id="{4732F8EC-A3FA-490E-B48B-DA8754312983}"/>
            </a:ext>
          </a:extLst>
        </xdr:cNvPr>
        <xdr:cNvCxnSpPr/>
      </xdr:nvCxnSpPr>
      <xdr:spPr>
        <a:xfrm>
          <a:off x="19443700" y="144322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510" name="【消防施設】&#10;一人当たり面積最大値テキスト">
          <a:extLst>
            <a:ext uri="{FF2B5EF4-FFF2-40B4-BE49-F238E27FC236}">
              <a16:creationId xmlns:a16="http://schemas.microsoft.com/office/drawing/2014/main" id="{5EACF668-9A77-48D0-9094-0592575B54BF}"/>
            </a:ext>
          </a:extLst>
        </xdr:cNvPr>
        <xdr:cNvSpPr txBox="1"/>
      </xdr:nvSpPr>
      <xdr:spPr>
        <a:xfrm>
          <a:off x="19547840" y="1305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511" name="直線コネクタ 510">
          <a:extLst>
            <a:ext uri="{FF2B5EF4-FFF2-40B4-BE49-F238E27FC236}">
              <a16:creationId xmlns:a16="http://schemas.microsoft.com/office/drawing/2014/main" id="{72C36FC8-51AF-4278-906C-935864ECDAEC}"/>
            </a:ext>
          </a:extLst>
        </xdr:cNvPr>
        <xdr:cNvCxnSpPr/>
      </xdr:nvCxnSpPr>
      <xdr:spPr>
        <a:xfrm>
          <a:off x="19443700" y="132748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1033</xdr:rowOff>
    </xdr:from>
    <xdr:ext cx="469744" cy="259045"/>
    <xdr:sp macro="" textlink="">
      <xdr:nvSpPr>
        <xdr:cNvPr id="512" name="【消防施設】&#10;一人当たり面積平均値テキスト">
          <a:extLst>
            <a:ext uri="{FF2B5EF4-FFF2-40B4-BE49-F238E27FC236}">
              <a16:creationId xmlns:a16="http://schemas.microsoft.com/office/drawing/2014/main" id="{1F76F58A-2F12-44E6-9AED-F3C68E1D1105}"/>
            </a:ext>
          </a:extLst>
        </xdr:cNvPr>
        <xdr:cNvSpPr txBox="1"/>
      </xdr:nvSpPr>
      <xdr:spPr>
        <a:xfrm>
          <a:off x="19547840" y="139151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513" name="フローチャート: 判断 512">
          <a:extLst>
            <a:ext uri="{FF2B5EF4-FFF2-40B4-BE49-F238E27FC236}">
              <a16:creationId xmlns:a16="http://schemas.microsoft.com/office/drawing/2014/main" id="{3CBBF98E-EC7A-4A39-9EAF-AD24DF75C5DC}"/>
            </a:ext>
          </a:extLst>
        </xdr:cNvPr>
        <xdr:cNvSpPr/>
      </xdr:nvSpPr>
      <xdr:spPr>
        <a:xfrm>
          <a:off x="19458940" y="140637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151892</xdr:rowOff>
    </xdr:from>
    <xdr:to>
      <xdr:col>112</xdr:col>
      <xdr:colOff>38100</xdr:colOff>
      <xdr:row>84</xdr:row>
      <xdr:rowOff>82042</xdr:rowOff>
    </xdr:to>
    <xdr:sp macro="" textlink="">
      <xdr:nvSpPr>
        <xdr:cNvPr id="514" name="フローチャート: 判断 513">
          <a:extLst>
            <a:ext uri="{FF2B5EF4-FFF2-40B4-BE49-F238E27FC236}">
              <a16:creationId xmlns:a16="http://schemas.microsoft.com/office/drawing/2014/main" id="{69D3E245-132B-470F-9A8F-D9E70D086089}"/>
            </a:ext>
          </a:extLst>
        </xdr:cNvPr>
        <xdr:cNvSpPr/>
      </xdr:nvSpPr>
      <xdr:spPr>
        <a:xfrm>
          <a:off x="18735040" y="140660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xdr:rowOff>
    </xdr:from>
    <xdr:to>
      <xdr:col>107</xdr:col>
      <xdr:colOff>101600</xdr:colOff>
      <xdr:row>84</xdr:row>
      <xdr:rowOff>104902</xdr:rowOff>
    </xdr:to>
    <xdr:sp macro="" textlink="">
      <xdr:nvSpPr>
        <xdr:cNvPr id="515" name="フローチャート: 判断 514">
          <a:extLst>
            <a:ext uri="{FF2B5EF4-FFF2-40B4-BE49-F238E27FC236}">
              <a16:creationId xmlns:a16="http://schemas.microsoft.com/office/drawing/2014/main" id="{6F5E8300-0CE4-45F4-B941-43907EFB96DB}"/>
            </a:ext>
          </a:extLst>
        </xdr:cNvPr>
        <xdr:cNvSpPr/>
      </xdr:nvSpPr>
      <xdr:spPr>
        <a:xfrm>
          <a:off x="17937480" y="1408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516" name="フローチャート: 判断 515">
          <a:extLst>
            <a:ext uri="{FF2B5EF4-FFF2-40B4-BE49-F238E27FC236}">
              <a16:creationId xmlns:a16="http://schemas.microsoft.com/office/drawing/2014/main" id="{2CA31D7C-81DE-44C6-BD87-F302F69682B7}"/>
            </a:ext>
          </a:extLst>
        </xdr:cNvPr>
        <xdr:cNvSpPr/>
      </xdr:nvSpPr>
      <xdr:spPr>
        <a:xfrm>
          <a:off x="17162780" y="1408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170180</xdr:rowOff>
    </xdr:from>
    <xdr:to>
      <xdr:col>98</xdr:col>
      <xdr:colOff>38100</xdr:colOff>
      <xdr:row>84</xdr:row>
      <xdr:rowOff>100330</xdr:rowOff>
    </xdr:to>
    <xdr:sp macro="" textlink="">
      <xdr:nvSpPr>
        <xdr:cNvPr id="517" name="フローチャート: 判断 516">
          <a:extLst>
            <a:ext uri="{FF2B5EF4-FFF2-40B4-BE49-F238E27FC236}">
              <a16:creationId xmlns:a16="http://schemas.microsoft.com/office/drawing/2014/main" id="{E3773FCC-E6DC-4AC1-BF96-BDD0458CC292}"/>
            </a:ext>
          </a:extLst>
        </xdr:cNvPr>
        <xdr:cNvSpPr/>
      </xdr:nvSpPr>
      <xdr:spPr>
        <a:xfrm>
          <a:off x="16388080" y="1408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05676F18-771B-41BA-A466-1DAA97888111}"/>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AC0A2E12-1A73-4319-A03A-113208E9E784}"/>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E80FA790-4A06-48AA-91F2-9417082A18A1}"/>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80901FCF-0EF8-4C0C-9A88-EB598B04D3A4}"/>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6270715F-34BC-4E96-B110-BB31990B5B79}"/>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523" name="楕円 522">
          <a:extLst>
            <a:ext uri="{FF2B5EF4-FFF2-40B4-BE49-F238E27FC236}">
              <a16:creationId xmlns:a16="http://schemas.microsoft.com/office/drawing/2014/main" id="{F9DE58D3-7C79-4B79-BFB5-D6A2A10C2912}"/>
            </a:ext>
          </a:extLst>
        </xdr:cNvPr>
        <xdr:cNvSpPr/>
      </xdr:nvSpPr>
      <xdr:spPr>
        <a:xfrm>
          <a:off x="19458940" y="1412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25164</xdr:rowOff>
    </xdr:from>
    <xdr:ext cx="469744" cy="259045"/>
    <xdr:sp macro="" textlink="">
      <xdr:nvSpPr>
        <xdr:cNvPr id="524" name="【消防施設】&#10;一人当たり面積該当値テキスト">
          <a:extLst>
            <a:ext uri="{FF2B5EF4-FFF2-40B4-BE49-F238E27FC236}">
              <a16:creationId xmlns:a16="http://schemas.microsoft.com/office/drawing/2014/main" id="{52EBD19F-271F-4941-996A-2DFDC043A81C}"/>
            </a:ext>
          </a:extLst>
        </xdr:cNvPr>
        <xdr:cNvSpPr txBox="1"/>
      </xdr:nvSpPr>
      <xdr:spPr>
        <a:xfrm>
          <a:off x="19547840" y="1410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51308</xdr:rowOff>
    </xdr:from>
    <xdr:to>
      <xdr:col>112</xdr:col>
      <xdr:colOff>38100</xdr:colOff>
      <xdr:row>84</xdr:row>
      <xdr:rowOff>152908</xdr:rowOff>
    </xdr:to>
    <xdr:sp macro="" textlink="">
      <xdr:nvSpPr>
        <xdr:cNvPr id="525" name="楕円 524">
          <a:extLst>
            <a:ext uri="{FF2B5EF4-FFF2-40B4-BE49-F238E27FC236}">
              <a16:creationId xmlns:a16="http://schemas.microsoft.com/office/drawing/2014/main" id="{A136885B-C0F9-4ADE-9FD3-E3BE3772B934}"/>
            </a:ext>
          </a:extLst>
        </xdr:cNvPr>
        <xdr:cNvSpPr/>
      </xdr:nvSpPr>
      <xdr:spPr>
        <a:xfrm>
          <a:off x="18735040" y="141330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97537</xdr:rowOff>
    </xdr:from>
    <xdr:to>
      <xdr:col>116</xdr:col>
      <xdr:colOff>63500</xdr:colOff>
      <xdr:row>84</xdr:row>
      <xdr:rowOff>102108</xdr:rowOff>
    </xdr:to>
    <xdr:cxnSp macro="">
      <xdr:nvCxnSpPr>
        <xdr:cNvPr id="526" name="直線コネクタ 525">
          <a:extLst>
            <a:ext uri="{FF2B5EF4-FFF2-40B4-BE49-F238E27FC236}">
              <a16:creationId xmlns:a16="http://schemas.microsoft.com/office/drawing/2014/main" id="{BF34FC2F-29CA-45DF-87BB-6D313C28522E}"/>
            </a:ext>
          </a:extLst>
        </xdr:cNvPr>
        <xdr:cNvCxnSpPr/>
      </xdr:nvCxnSpPr>
      <xdr:spPr>
        <a:xfrm flipV="1">
          <a:off x="18778220" y="14179297"/>
          <a:ext cx="73152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58165</xdr:rowOff>
    </xdr:from>
    <xdr:to>
      <xdr:col>107</xdr:col>
      <xdr:colOff>101600</xdr:colOff>
      <xdr:row>84</xdr:row>
      <xdr:rowOff>159765</xdr:rowOff>
    </xdr:to>
    <xdr:sp macro="" textlink="">
      <xdr:nvSpPr>
        <xdr:cNvPr id="527" name="楕円 526">
          <a:extLst>
            <a:ext uri="{FF2B5EF4-FFF2-40B4-BE49-F238E27FC236}">
              <a16:creationId xmlns:a16="http://schemas.microsoft.com/office/drawing/2014/main" id="{15142AB1-B350-41CF-A598-9B5E7B0AD533}"/>
            </a:ext>
          </a:extLst>
        </xdr:cNvPr>
        <xdr:cNvSpPr/>
      </xdr:nvSpPr>
      <xdr:spPr>
        <a:xfrm>
          <a:off x="17937480" y="1413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102108</xdr:rowOff>
    </xdr:from>
    <xdr:to>
      <xdr:col>111</xdr:col>
      <xdr:colOff>177800</xdr:colOff>
      <xdr:row>84</xdr:row>
      <xdr:rowOff>108965</xdr:rowOff>
    </xdr:to>
    <xdr:cxnSp macro="">
      <xdr:nvCxnSpPr>
        <xdr:cNvPr id="528" name="直線コネクタ 527">
          <a:extLst>
            <a:ext uri="{FF2B5EF4-FFF2-40B4-BE49-F238E27FC236}">
              <a16:creationId xmlns:a16="http://schemas.microsoft.com/office/drawing/2014/main" id="{9FC44571-C73A-4BCD-AD41-7AA099A1AF87}"/>
            </a:ext>
          </a:extLst>
        </xdr:cNvPr>
        <xdr:cNvCxnSpPr/>
      </xdr:nvCxnSpPr>
      <xdr:spPr>
        <a:xfrm flipV="1">
          <a:off x="17988280" y="14183868"/>
          <a:ext cx="78994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124461</xdr:rowOff>
    </xdr:from>
    <xdr:to>
      <xdr:col>102</xdr:col>
      <xdr:colOff>165100</xdr:colOff>
      <xdr:row>85</xdr:row>
      <xdr:rowOff>54611</xdr:rowOff>
    </xdr:to>
    <xdr:sp macro="" textlink="">
      <xdr:nvSpPr>
        <xdr:cNvPr id="529" name="楕円 528">
          <a:extLst>
            <a:ext uri="{FF2B5EF4-FFF2-40B4-BE49-F238E27FC236}">
              <a16:creationId xmlns:a16="http://schemas.microsoft.com/office/drawing/2014/main" id="{EC7CDF81-F624-4DD7-AEF6-D95A3EFCBEA2}"/>
            </a:ext>
          </a:extLst>
        </xdr:cNvPr>
        <xdr:cNvSpPr/>
      </xdr:nvSpPr>
      <xdr:spPr>
        <a:xfrm>
          <a:off x="17162780" y="142062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108965</xdr:rowOff>
    </xdr:from>
    <xdr:to>
      <xdr:col>107</xdr:col>
      <xdr:colOff>50800</xdr:colOff>
      <xdr:row>85</xdr:row>
      <xdr:rowOff>3811</xdr:rowOff>
    </xdr:to>
    <xdr:cxnSp macro="">
      <xdr:nvCxnSpPr>
        <xdr:cNvPr id="530" name="直線コネクタ 529">
          <a:extLst>
            <a:ext uri="{FF2B5EF4-FFF2-40B4-BE49-F238E27FC236}">
              <a16:creationId xmlns:a16="http://schemas.microsoft.com/office/drawing/2014/main" id="{EC462E6F-8DC5-4E04-B300-41AD8357BAC9}"/>
            </a:ext>
          </a:extLst>
        </xdr:cNvPr>
        <xdr:cNvCxnSpPr/>
      </xdr:nvCxnSpPr>
      <xdr:spPr>
        <a:xfrm flipV="1">
          <a:off x="17213580" y="14190725"/>
          <a:ext cx="774700" cy="6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129032</xdr:rowOff>
    </xdr:from>
    <xdr:to>
      <xdr:col>98</xdr:col>
      <xdr:colOff>38100</xdr:colOff>
      <xdr:row>85</xdr:row>
      <xdr:rowOff>59182</xdr:rowOff>
    </xdr:to>
    <xdr:sp macro="" textlink="">
      <xdr:nvSpPr>
        <xdr:cNvPr id="531" name="楕円 530">
          <a:extLst>
            <a:ext uri="{FF2B5EF4-FFF2-40B4-BE49-F238E27FC236}">
              <a16:creationId xmlns:a16="http://schemas.microsoft.com/office/drawing/2014/main" id="{10F636E6-BA9D-4F68-9572-25F4328EDF78}"/>
            </a:ext>
          </a:extLst>
        </xdr:cNvPr>
        <xdr:cNvSpPr/>
      </xdr:nvSpPr>
      <xdr:spPr>
        <a:xfrm>
          <a:off x="16388080" y="142107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3811</xdr:rowOff>
    </xdr:from>
    <xdr:to>
      <xdr:col>102</xdr:col>
      <xdr:colOff>114300</xdr:colOff>
      <xdr:row>85</xdr:row>
      <xdr:rowOff>8382</xdr:rowOff>
    </xdr:to>
    <xdr:cxnSp macro="">
      <xdr:nvCxnSpPr>
        <xdr:cNvPr id="532" name="直線コネクタ 531">
          <a:extLst>
            <a:ext uri="{FF2B5EF4-FFF2-40B4-BE49-F238E27FC236}">
              <a16:creationId xmlns:a16="http://schemas.microsoft.com/office/drawing/2014/main" id="{E3274C7A-C18D-4577-B480-2503C82CC3A5}"/>
            </a:ext>
          </a:extLst>
        </xdr:cNvPr>
        <xdr:cNvCxnSpPr/>
      </xdr:nvCxnSpPr>
      <xdr:spPr>
        <a:xfrm flipV="1">
          <a:off x="16431260" y="14253211"/>
          <a:ext cx="78232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98569</xdr:rowOff>
    </xdr:from>
    <xdr:ext cx="469744" cy="259045"/>
    <xdr:sp macro="" textlink="">
      <xdr:nvSpPr>
        <xdr:cNvPr id="533" name="n_1aveValue【消防施設】&#10;一人当たり面積">
          <a:extLst>
            <a:ext uri="{FF2B5EF4-FFF2-40B4-BE49-F238E27FC236}">
              <a16:creationId xmlns:a16="http://schemas.microsoft.com/office/drawing/2014/main" id="{5B14211E-D9D4-406C-A67D-3ED1971F17A9}"/>
            </a:ext>
          </a:extLst>
        </xdr:cNvPr>
        <xdr:cNvSpPr txBox="1"/>
      </xdr:nvSpPr>
      <xdr:spPr>
        <a:xfrm>
          <a:off x="18561127" y="1384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121429</xdr:rowOff>
    </xdr:from>
    <xdr:ext cx="469744" cy="259045"/>
    <xdr:sp macro="" textlink="">
      <xdr:nvSpPr>
        <xdr:cNvPr id="534" name="n_2aveValue【消防施設】&#10;一人当たり面積">
          <a:extLst>
            <a:ext uri="{FF2B5EF4-FFF2-40B4-BE49-F238E27FC236}">
              <a16:creationId xmlns:a16="http://schemas.microsoft.com/office/drawing/2014/main" id="{396CCE61-DCE1-4F17-8259-0B2416D8B5F5}"/>
            </a:ext>
          </a:extLst>
        </xdr:cNvPr>
        <xdr:cNvSpPr txBox="1"/>
      </xdr:nvSpPr>
      <xdr:spPr>
        <a:xfrm>
          <a:off x="17776267" y="1386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123714</xdr:rowOff>
    </xdr:from>
    <xdr:ext cx="469744" cy="259045"/>
    <xdr:sp macro="" textlink="">
      <xdr:nvSpPr>
        <xdr:cNvPr id="535" name="n_3aveValue【消防施設】&#10;一人当たり面積">
          <a:extLst>
            <a:ext uri="{FF2B5EF4-FFF2-40B4-BE49-F238E27FC236}">
              <a16:creationId xmlns:a16="http://schemas.microsoft.com/office/drawing/2014/main" id="{71E21C7E-64ED-4E87-B766-D24CB4524744}"/>
            </a:ext>
          </a:extLst>
        </xdr:cNvPr>
        <xdr:cNvSpPr txBox="1"/>
      </xdr:nvSpPr>
      <xdr:spPr>
        <a:xfrm>
          <a:off x="17001567" y="138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116857</xdr:rowOff>
    </xdr:from>
    <xdr:ext cx="469744" cy="259045"/>
    <xdr:sp macro="" textlink="">
      <xdr:nvSpPr>
        <xdr:cNvPr id="536" name="n_4aveValue【消防施設】&#10;一人当たり面積">
          <a:extLst>
            <a:ext uri="{FF2B5EF4-FFF2-40B4-BE49-F238E27FC236}">
              <a16:creationId xmlns:a16="http://schemas.microsoft.com/office/drawing/2014/main" id="{DCC8BC04-8C57-4423-99CD-19BC6BFC858D}"/>
            </a:ext>
          </a:extLst>
        </xdr:cNvPr>
        <xdr:cNvSpPr txBox="1"/>
      </xdr:nvSpPr>
      <xdr:spPr>
        <a:xfrm>
          <a:off x="16226867" y="1386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144035</xdr:rowOff>
    </xdr:from>
    <xdr:ext cx="469744" cy="259045"/>
    <xdr:sp macro="" textlink="">
      <xdr:nvSpPr>
        <xdr:cNvPr id="537" name="n_1mainValue【消防施設】&#10;一人当たり面積">
          <a:extLst>
            <a:ext uri="{FF2B5EF4-FFF2-40B4-BE49-F238E27FC236}">
              <a16:creationId xmlns:a16="http://schemas.microsoft.com/office/drawing/2014/main" id="{18AD1211-1E48-41ED-884C-789A19941785}"/>
            </a:ext>
          </a:extLst>
        </xdr:cNvPr>
        <xdr:cNvSpPr txBox="1"/>
      </xdr:nvSpPr>
      <xdr:spPr>
        <a:xfrm>
          <a:off x="18561127" y="1422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150892</xdr:rowOff>
    </xdr:from>
    <xdr:ext cx="469744" cy="259045"/>
    <xdr:sp macro="" textlink="">
      <xdr:nvSpPr>
        <xdr:cNvPr id="538" name="n_2mainValue【消防施設】&#10;一人当たり面積">
          <a:extLst>
            <a:ext uri="{FF2B5EF4-FFF2-40B4-BE49-F238E27FC236}">
              <a16:creationId xmlns:a16="http://schemas.microsoft.com/office/drawing/2014/main" id="{8B4CA270-DBD1-4CC6-9650-E0E10A38224B}"/>
            </a:ext>
          </a:extLst>
        </xdr:cNvPr>
        <xdr:cNvSpPr txBox="1"/>
      </xdr:nvSpPr>
      <xdr:spPr>
        <a:xfrm>
          <a:off x="17776267" y="1423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45738</xdr:rowOff>
    </xdr:from>
    <xdr:ext cx="469744" cy="259045"/>
    <xdr:sp macro="" textlink="">
      <xdr:nvSpPr>
        <xdr:cNvPr id="539" name="n_3mainValue【消防施設】&#10;一人当たり面積">
          <a:extLst>
            <a:ext uri="{FF2B5EF4-FFF2-40B4-BE49-F238E27FC236}">
              <a16:creationId xmlns:a16="http://schemas.microsoft.com/office/drawing/2014/main" id="{EF850296-0FB5-4B56-A843-F65E6E13E71A}"/>
            </a:ext>
          </a:extLst>
        </xdr:cNvPr>
        <xdr:cNvSpPr txBox="1"/>
      </xdr:nvSpPr>
      <xdr:spPr>
        <a:xfrm>
          <a:off x="17001567" y="1429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50309</xdr:rowOff>
    </xdr:from>
    <xdr:ext cx="469744" cy="259045"/>
    <xdr:sp macro="" textlink="">
      <xdr:nvSpPr>
        <xdr:cNvPr id="540" name="n_4mainValue【消防施設】&#10;一人当たり面積">
          <a:extLst>
            <a:ext uri="{FF2B5EF4-FFF2-40B4-BE49-F238E27FC236}">
              <a16:creationId xmlns:a16="http://schemas.microsoft.com/office/drawing/2014/main" id="{D97E038D-082E-41E4-A0C3-B7DC4405B2D6}"/>
            </a:ext>
          </a:extLst>
        </xdr:cNvPr>
        <xdr:cNvSpPr txBox="1"/>
      </xdr:nvSpPr>
      <xdr:spPr>
        <a:xfrm>
          <a:off x="16226867" y="1429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a:extLst>
            <a:ext uri="{FF2B5EF4-FFF2-40B4-BE49-F238E27FC236}">
              <a16:creationId xmlns:a16="http://schemas.microsoft.com/office/drawing/2014/main" id="{7FA5EC12-2E14-40E4-9D40-FF9B7813AB0F}"/>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a:extLst>
            <a:ext uri="{FF2B5EF4-FFF2-40B4-BE49-F238E27FC236}">
              <a16:creationId xmlns:a16="http://schemas.microsoft.com/office/drawing/2014/main" id="{C2AF318D-5940-4E8C-AB34-D0825F802F9E}"/>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a:extLst>
            <a:ext uri="{FF2B5EF4-FFF2-40B4-BE49-F238E27FC236}">
              <a16:creationId xmlns:a16="http://schemas.microsoft.com/office/drawing/2014/main" id="{A50FA306-843D-4CBD-B35F-E4C18F018EE6}"/>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a:extLst>
            <a:ext uri="{FF2B5EF4-FFF2-40B4-BE49-F238E27FC236}">
              <a16:creationId xmlns:a16="http://schemas.microsoft.com/office/drawing/2014/main" id="{6CBE4C51-FB29-4009-80C2-78DE865BBE9D}"/>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a:extLst>
            <a:ext uri="{FF2B5EF4-FFF2-40B4-BE49-F238E27FC236}">
              <a16:creationId xmlns:a16="http://schemas.microsoft.com/office/drawing/2014/main" id="{1E7861E5-C8E6-411A-AFB1-67E2ADCE07AE}"/>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a:extLst>
            <a:ext uri="{FF2B5EF4-FFF2-40B4-BE49-F238E27FC236}">
              <a16:creationId xmlns:a16="http://schemas.microsoft.com/office/drawing/2014/main" id="{4FEC0403-8382-4F53-B77C-2702A03D4E6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a:extLst>
            <a:ext uri="{FF2B5EF4-FFF2-40B4-BE49-F238E27FC236}">
              <a16:creationId xmlns:a16="http://schemas.microsoft.com/office/drawing/2014/main" id="{51C0F786-CEA6-4C03-B5EC-FEAD79BFF683}"/>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a:extLst>
            <a:ext uri="{FF2B5EF4-FFF2-40B4-BE49-F238E27FC236}">
              <a16:creationId xmlns:a16="http://schemas.microsoft.com/office/drawing/2014/main" id="{C1F11BAE-49F2-44B3-96B8-2ABD913A7E5C}"/>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a:extLst>
            <a:ext uri="{FF2B5EF4-FFF2-40B4-BE49-F238E27FC236}">
              <a16:creationId xmlns:a16="http://schemas.microsoft.com/office/drawing/2014/main" id="{15BA3AD9-BB96-4549-A396-97D805C1B1E2}"/>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a:extLst>
            <a:ext uri="{FF2B5EF4-FFF2-40B4-BE49-F238E27FC236}">
              <a16:creationId xmlns:a16="http://schemas.microsoft.com/office/drawing/2014/main" id="{1A8705C1-587D-4F23-974E-FAFC208E98F4}"/>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1" name="テキスト ボックス 550">
          <a:extLst>
            <a:ext uri="{FF2B5EF4-FFF2-40B4-BE49-F238E27FC236}">
              <a16:creationId xmlns:a16="http://schemas.microsoft.com/office/drawing/2014/main" id="{8E73BD18-EBE2-4EB9-B55E-D9BC3B7AB8BC}"/>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2" name="直線コネクタ 551">
          <a:extLst>
            <a:ext uri="{FF2B5EF4-FFF2-40B4-BE49-F238E27FC236}">
              <a16:creationId xmlns:a16="http://schemas.microsoft.com/office/drawing/2014/main" id="{E4790D91-1D17-4893-9B49-72F12D700488}"/>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3" name="テキスト ボックス 552">
          <a:extLst>
            <a:ext uri="{FF2B5EF4-FFF2-40B4-BE49-F238E27FC236}">
              <a16:creationId xmlns:a16="http://schemas.microsoft.com/office/drawing/2014/main" id="{424E02D4-4FFF-4F5E-9076-C70FAF8880D1}"/>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4" name="直線コネクタ 553">
          <a:extLst>
            <a:ext uri="{FF2B5EF4-FFF2-40B4-BE49-F238E27FC236}">
              <a16:creationId xmlns:a16="http://schemas.microsoft.com/office/drawing/2014/main" id="{3ECFBEC9-9EDD-4E98-8903-5307D6492BC5}"/>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5" name="テキスト ボックス 554">
          <a:extLst>
            <a:ext uri="{FF2B5EF4-FFF2-40B4-BE49-F238E27FC236}">
              <a16:creationId xmlns:a16="http://schemas.microsoft.com/office/drawing/2014/main" id="{7630048F-D3F2-4B63-949B-D1740AD83E86}"/>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6" name="直線コネクタ 555">
          <a:extLst>
            <a:ext uri="{FF2B5EF4-FFF2-40B4-BE49-F238E27FC236}">
              <a16:creationId xmlns:a16="http://schemas.microsoft.com/office/drawing/2014/main" id="{235F4B06-B1D6-45A1-A12F-31FC92C1FD26}"/>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7" name="テキスト ボックス 556">
          <a:extLst>
            <a:ext uri="{FF2B5EF4-FFF2-40B4-BE49-F238E27FC236}">
              <a16:creationId xmlns:a16="http://schemas.microsoft.com/office/drawing/2014/main" id="{775E61EC-C7C9-4EEB-8AE2-1124786739F9}"/>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8" name="直線コネクタ 557">
          <a:extLst>
            <a:ext uri="{FF2B5EF4-FFF2-40B4-BE49-F238E27FC236}">
              <a16:creationId xmlns:a16="http://schemas.microsoft.com/office/drawing/2014/main" id="{0352BC94-AC53-4C4D-BB73-8D0A200D6933}"/>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9" name="テキスト ボックス 558">
          <a:extLst>
            <a:ext uri="{FF2B5EF4-FFF2-40B4-BE49-F238E27FC236}">
              <a16:creationId xmlns:a16="http://schemas.microsoft.com/office/drawing/2014/main" id="{53D598E3-6C1D-41B9-A2C6-683D4C541CAC}"/>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0" name="直線コネクタ 559">
          <a:extLst>
            <a:ext uri="{FF2B5EF4-FFF2-40B4-BE49-F238E27FC236}">
              <a16:creationId xmlns:a16="http://schemas.microsoft.com/office/drawing/2014/main" id="{77A8E06D-462C-44FE-92EB-B6DF990141A4}"/>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1" name="テキスト ボックス 560">
          <a:extLst>
            <a:ext uri="{FF2B5EF4-FFF2-40B4-BE49-F238E27FC236}">
              <a16:creationId xmlns:a16="http://schemas.microsoft.com/office/drawing/2014/main" id="{71943351-F691-4A70-A4B1-564D6741B2BB}"/>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2" name="直線コネクタ 561">
          <a:extLst>
            <a:ext uri="{FF2B5EF4-FFF2-40B4-BE49-F238E27FC236}">
              <a16:creationId xmlns:a16="http://schemas.microsoft.com/office/drawing/2014/main" id="{B13C03CC-CD43-4A7F-B846-107CCB049B3B}"/>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3" name="テキスト ボックス 562">
          <a:extLst>
            <a:ext uri="{FF2B5EF4-FFF2-40B4-BE49-F238E27FC236}">
              <a16:creationId xmlns:a16="http://schemas.microsoft.com/office/drawing/2014/main" id="{933BCD11-A0B6-43B6-8991-0B2310A7717A}"/>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a:extLst>
            <a:ext uri="{FF2B5EF4-FFF2-40B4-BE49-F238E27FC236}">
              <a16:creationId xmlns:a16="http://schemas.microsoft.com/office/drawing/2014/main" id="{127BEA4D-A5E0-4232-A9FB-B4A99195B9A8}"/>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5" name="【庁舎】&#10;有形固定資産減価償却率グラフ枠">
          <a:extLst>
            <a:ext uri="{FF2B5EF4-FFF2-40B4-BE49-F238E27FC236}">
              <a16:creationId xmlns:a16="http://schemas.microsoft.com/office/drawing/2014/main" id="{353A0262-190D-4F76-B15B-CFF2F297F60F}"/>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109</xdr:row>
      <xdr:rowOff>9252</xdr:rowOff>
    </xdr:to>
    <xdr:cxnSp macro="">
      <xdr:nvCxnSpPr>
        <xdr:cNvPr id="566" name="直線コネクタ 565">
          <a:extLst>
            <a:ext uri="{FF2B5EF4-FFF2-40B4-BE49-F238E27FC236}">
              <a16:creationId xmlns:a16="http://schemas.microsoft.com/office/drawing/2014/main" id="{5FEC528A-57EB-4DC8-BF40-583E461AAA62}"/>
            </a:ext>
          </a:extLst>
        </xdr:cNvPr>
        <xdr:cNvCxnSpPr/>
      </xdr:nvCxnSpPr>
      <xdr:spPr>
        <a:xfrm flipV="1">
          <a:off x="14375764" y="16767266"/>
          <a:ext cx="0" cy="1514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567" name="【庁舎】&#10;有形固定資産減価償却率最小値テキスト">
          <a:extLst>
            <a:ext uri="{FF2B5EF4-FFF2-40B4-BE49-F238E27FC236}">
              <a16:creationId xmlns:a16="http://schemas.microsoft.com/office/drawing/2014/main" id="{A3095C08-F7A1-4D71-AAB7-586098CA8D88}"/>
            </a:ext>
          </a:extLst>
        </xdr:cNvPr>
        <xdr:cNvSpPr txBox="1"/>
      </xdr:nvSpPr>
      <xdr:spPr>
        <a:xfrm>
          <a:off x="14414500" y="18285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568" name="直線コネクタ 567">
          <a:extLst>
            <a:ext uri="{FF2B5EF4-FFF2-40B4-BE49-F238E27FC236}">
              <a16:creationId xmlns:a16="http://schemas.microsoft.com/office/drawing/2014/main" id="{CBE1C6CA-7F4A-46BF-94C1-A89E1151A1B5}"/>
            </a:ext>
          </a:extLst>
        </xdr:cNvPr>
        <xdr:cNvCxnSpPr/>
      </xdr:nvCxnSpPr>
      <xdr:spPr>
        <a:xfrm>
          <a:off x="14287500" y="182820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569" name="【庁舎】&#10;有形固定資産減価償却率最大値テキスト">
          <a:extLst>
            <a:ext uri="{FF2B5EF4-FFF2-40B4-BE49-F238E27FC236}">
              <a16:creationId xmlns:a16="http://schemas.microsoft.com/office/drawing/2014/main" id="{BA92891F-CD67-40E2-AE45-0971958325B6}"/>
            </a:ext>
          </a:extLst>
        </xdr:cNvPr>
        <xdr:cNvSpPr txBox="1"/>
      </xdr:nvSpPr>
      <xdr:spPr>
        <a:xfrm>
          <a:off x="14414500" y="165463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570" name="直線コネクタ 569">
          <a:extLst>
            <a:ext uri="{FF2B5EF4-FFF2-40B4-BE49-F238E27FC236}">
              <a16:creationId xmlns:a16="http://schemas.microsoft.com/office/drawing/2014/main" id="{A30B6239-C898-4228-A401-C495B2FAE885}"/>
            </a:ext>
          </a:extLst>
        </xdr:cNvPr>
        <xdr:cNvCxnSpPr/>
      </xdr:nvCxnSpPr>
      <xdr:spPr>
        <a:xfrm>
          <a:off x="14287500" y="167672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56078</xdr:rowOff>
    </xdr:from>
    <xdr:ext cx="405111" cy="259045"/>
    <xdr:sp macro="" textlink="">
      <xdr:nvSpPr>
        <xdr:cNvPr id="571" name="【庁舎】&#10;有形固定資産減価償却率平均値テキスト">
          <a:extLst>
            <a:ext uri="{FF2B5EF4-FFF2-40B4-BE49-F238E27FC236}">
              <a16:creationId xmlns:a16="http://schemas.microsoft.com/office/drawing/2014/main" id="{51094FF5-8FD3-4650-84B9-3322076B05B1}"/>
            </a:ext>
          </a:extLst>
        </xdr:cNvPr>
        <xdr:cNvSpPr txBox="1"/>
      </xdr:nvSpPr>
      <xdr:spPr>
        <a:xfrm>
          <a:off x="14414500" y="17490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572" name="フローチャート: 判断 571">
          <a:extLst>
            <a:ext uri="{FF2B5EF4-FFF2-40B4-BE49-F238E27FC236}">
              <a16:creationId xmlns:a16="http://schemas.microsoft.com/office/drawing/2014/main" id="{12C66C5C-E17C-42F1-987F-E57369E75472}"/>
            </a:ext>
          </a:extLst>
        </xdr:cNvPr>
        <xdr:cNvSpPr/>
      </xdr:nvSpPr>
      <xdr:spPr>
        <a:xfrm>
          <a:off x="14325600" y="1751221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573" name="フローチャート: 判断 572">
          <a:extLst>
            <a:ext uri="{FF2B5EF4-FFF2-40B4-BE49-F238E27FC236}">
              <a16:creationId xmlns:a16="http://schemas.microsoft.com/office/drawing/2014/main" id="{9A579A35-A9E8-447A-8075-335247B77525}"/>
            </a:ext>
          </a:extLst>
        </xdr:cNvPr>
        <xdr:cNvSpPr/>
      </xdr:nvSpPr>
      <xdr:spPr>
        <a:xfrm>
          <a:off x="1357884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574" name="フローチャート: 判断 573">
          <a:extLst>
            <a:ext uri="{FF2B5EF4-FFF2-40B4-BE49-F238E27FC236}">
              <a16:creationId xmlns:a16="http://schemas.microsoft.com/office/drawing/2014/main" id="{4453DAC5-3739-4B8F-89B2-37E8A7FCD4A3}"/>
            </a:ext>
          </a:extLst>
        </xdr:cNvPr>
        <xdr:cNvSpPr/>
      </xdr:nvSpPr>
      <xdr:spPr>
        <a:xfrm>
          <a:off x="12804140" y="175350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144599</xdr:rowOff>
    </xdr:from>
    <xdr:to>
      <xdr:col>72</xdr:col>
      <xdr:colOff>38100</xdr:colOff>
      <xdr:row>105</xdr:row>
      <xdr:rowOff>74749</xdr:rowOff>
    </xdr:to>
    <xdr:sp macro="" textlink="">
      <xdr:nvSpPr>
        <xdr:cNvPr id="575" name="フローチャート: 判断 574">
          <a:extLst>
            <a:ext uri="{FF2B5EF4-FFF2-40B4-BE49-F238E27FC236}">
              <a16:creationId xmlns:a16="http://schemas.microsoft.com/office/drawing/2014/main" id="{30E18DDE-002A-439C-ADA7-BBC0B257A7A7}"/>
            </a:ext>
          </a:extLst>
        </xdr:cNvPr>
        <xdr:cNvSpPr/>
      </xdr:nvSpPr>
      <xdr:spPr>
        <a:xfrm>
          <a:off x="12029440" y="175791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576" name="フローチャート: 判断 575">
          <a:extLst>
            <a:ext uri="{FF2B5EF4-FFF2-40B4-BE49-F238E27FC236}">
              <a16:creationId xmlns:a16="http://schemas.microsoft.com/office/drawing/2014/main" id="{464C82F1-5F37-4049-88AC-FD61B0344E2F}"/>
            </a:ext>
          </a:extLst>
        </xdr:cNvPr>
        <xdr:cNvSpPr/>
      </xdr:nvSpPr>
      <xdr:spPr>
        <a:xfrm>
          <a:off x="11231880" y="17531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660A6FB3-FBDA-45FB-9025-06182FBCFD3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24645E71-AC8C-4959-8552-2207D7E5FF28}"/>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2800337C-5C3B-4EC0-9A49-06EE74B415AA}"/>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EF162814-6257-42A4-8924-0A8B58A3854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54A76241-4713-4D10-A463-9E5B820F3DA5}"/>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165826</xdr:rowOff>
    </xdr:from>
    <xdr:to>
      <xdr:col>85</xdr:col>
      <xdr:colOff>177800</xdr:colOff>
      <xdr:row>104</xdr:row>
      <xdr:rowOff>95976</xdr:rowOff>
    </xdr:to>
    <xdr:sp macro="" textlink="">
      <xdr:nvSpPr>
        <xdr:cNvPr id="582" name="楕円 581">
          <a:extLst>
            <a:ext uri="{FF2B5EF4-FFF2-40B4-BE49-F238E27FC236}">
              <a16:creationId xmlns:a16="http://schemas.microsoft.com/office/drawing/2014/main" id="{F9B06951-1BAB-4147-AC46-FFF566F80C2E}"/>
            </a:ext>
          </a:extLst>
        </xdr:cNvPr>
        <xdr:cNvSpPr/>
      </xdr:nvSpPr>
      <xdr:spPr>
        <a:xfrm>
          <a:off x="14325600" y="1743274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17253</xdr:rowOff>
    </xdr:from>
    <xdr:ext cx="405111" cy="259045"/>
    <xdr:sp macro="" textlink="">
      <xdr:nvSpPr>
        <xdr:cNvPr id="583" name="【庁舎】&#10;有形固定資産減価償却率該当値テキスト">
          <a:extLst>
            <a:ext uri="{FF2B5EF4-FFF2-40B4-BE49-F238E27FC236}">
              <a16:creationId xmlns:a16="http://schemas.microsoft.com/office/drawing/2014/main" id="{E7E229FD-C3A1-49D5-92CD-CD6CCA1BC6ED}"/>
            </a:ext>
          </a:extLst>
        </xdr:cNvPr>
        <xdr:cNvSpPr txBox="1"/>
      </xdr:nvSpPr>
      <xdr:spPr>
        <a:xfrm>
          <a:off x="14414500" y="1728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134801</xdr:rowOff>
    </xdr:from>
    <xdr:to>
      <xdr:col>81</xdr:col>
      <xdr:colOff>101600</xdr:colOff>
      <xdr:row>104</xdr:row>
      <xdr:rowOff>64951</xdr:rowOff>
    </xdr:to>
    <xdr:sp macro="" textlink="">
      <xdr:nvSpPr>
        <xdr:cNvPr id="584" name="楕円 583">
          <a:extLst>
            <a:ext uri="{FF2B5EF4-FFF2-40B4-BE49-F238E27FC236}">
              <a16:creationId xmlns:a16="http://schemas.microsoft.com/office/drawing/2014/main" id="{A304FFBA-AD52-4F9F-B781-94D6F6D38A74}"/>
            </a:ext>
          </a:extLst>
        </xdr:cNvPr>
        <xdr:cNvSpPr/>
      </xdr:nvSpPr>
      <xdr:spPr>
        <a:xfrm>
          <a:off x="13578840" y="174017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14151</xdr:rowOff>
    </xdr:from>
    <xdr:to>
      <xdr:col>85</xdr:col>
      <xdr:colOff>127000</xdr:colOff>
      <xdr:row>104</xdr:row>
      <xdr:rowOff>45176</xdr:rowOff>
    </xdr:to>
    <xdr:cxnSp macro="">
      <xdr:nvCxnSpPr>
        <xdr:cNvPr id="585" name="直線コネクタ 584">
          <a:extLst>
            <a:ext uri="{FF2B5EF4-FFF2-40B4-BE49-F238E27FC236}">
              <a16:creationId xmlns:a16="http://schemas.microsoft.com/office/drawing/2014/main" id="{2D84B08C-092D-48A8-9EE6-49E9591B1A3C}"/>
            </a:ext>
          </a:extLst>
        </xdr:cNvPr>
        <xdr:cNvCxnSpPr/>
      </xdr:nvCxnSpPr>
      <xdr:spPr>
        <a:xfrm>
          <a:off x="13629640" y="17448711"/>
          <a:ext cx="74676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98879</xdr:rowOff>
    </xdr:from>
    <xdr:to>
      <xdr:col>76</xdr:col>
      <xdr:colOff>165100</xdr:colOff>
      <xdr:row>104</xdr:row>
      <xdr:rowOff>29029</xdr:rowOff>
    </xdr:to>
    <xdr:sp macro="" textlink="">
      <xdr:nvSpPr>
        <xdr:cNvPr id="586" name="楕円 585">
          <a:extLst>
            <a:ext uri="{FF2B5EF4-FFF2-40B4-BE49-F238E27FC236}">
              <a16:creationId xmlns:a16="http://schemas.microsoft.com/office/drawing/2014/main" id="{5418B1D1-1056-4847-ACA9-2718AB437266}"/>
            </a:ext>
          </a:extLst>
        </xdr:cNvPr>
        <xdr:cNvSpPr/>
      </xdr:nvSpPr>
      <xdr:spPr>
        <a:xfrm>
          <a:off x="12804140" y="173657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149679</xdr:rowOff>
    </xdr:from>
    <xdr:to>
      <xdr:col>81</xdr:col>
      <xdr:colOff>50800</xdr:colOff>
      <xdr:row>104</xdr:row>
      <xdr:rowOff>14151</xdr:rowOff>
    </xdr:to>
    <xdr:cxnSp macro="">
      <xdr:nvCxnSpPr>
        <xdr:cNvPr id="587" name="直線コネクタ 586">
          <a:extLst>
            <a:ext uri="{FF2B5EF4-FFF2-40B4-BE49-F238E27FC236}">
              <a16:creationId xmlns:a16="http://schemas.microsoft.com/office/drawing/2014/main" id="{5D2CCDBB-2F63-4E40-A329-30AA863E612A}"/>
            </a:ext>
          </a:extLst>
        </xdr:cNvPr>
        <xdr:cNvCxnSpPr/>
      </xdr:nvCxnSpPr>
      <xdr:spPr>
        <a:xfrm>
          <a:off x="12854940" y="17416599"/>
          <a:ext cx="77470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67855</xdr:rowOff>
    </xdr:from>
    <xdr:to>
      <xdr:col>72</xdr:col>
      <xdr:colOff>38100</xdr:colOff>
      <xdr:row>103</xdr:row>
      <xdr:rowOff>169455</xdr:rowOff>
    </xdr:to>
    <xdr:sp macro="" textlink="">
      <xdr:nvSpPr>
        <xdr:cNvPr id="588" name="楕円 587">
          <a:extLst>
            <a:ext uri="{FF2B5EF4-FFF2-40B4-BE49-F238E27FC236}">
              <a16:creationId xmlns:a16="http://schemas.microsoft.com/office/drawing/2014/main" id="{99574631-2D22-4394-91DE-66460CDF4F6B}"/>
            </a:ext>
          </a:extLst>
        </xdr:cNvPr>
        <xdr:cNvSpPr/>
      </xdr:nvSpPr>
      <xdr:spPr>
        <a:xfrm>
          <a:off x="12029440" y="173347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118655</xdr:rowOff>
    </xdr:from>
    <xdr:to>
      <xdr:col>76</xdr:col>
      <xdr:colOff>114300</xdr:colOff>
      <xdr:row>103</xdr:row>
      <xdr:rowOff>149679</xdr:rowOff>
    </xdr:to>
    <xdr:cxnSp macro="">
      <xdr:nvCxnSpPr>
        <xdr:cNvPr id="589" name="直線コネクタ 588">
          <a:extLst>
            <a:ext uri="{FF2B5EF4-FFF2-40B4-BE49-F238E27FC236}">
              <a16:creationId xmlns:a16="http://schemas.microsoft.com/office/drawing/2014/main" id="{1CCEF949-2D39-4F91-ABEC-A4E8B15BC673}"/>
            </a:ext>
          </a:extLst>
        </xdr:cNvPr>
        <xdr:cNvCxnSpPr/>
      </xdr:nvCxnSpPr>
      <xdr:spPr>
        <a:xfrm>
          <a:off x="12072620" y="17385575"/>
          <a:ext cx="7823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36830</xdr:rowOff>
    </xdr:from>
    <xdr:to>
      <xdr:col>67</xdr:col>
      <xdr:colOff>101600</xdr:colOff>
      <xdr:row>103</xdr:row>
      <xdr:rowOff>138430</xdr:rowOff>
    </xdr:to>
    <xdr:sp macro="" textlink="">
      <xdr:nvSpPr>
        <xdr:cNvPr id="590" name="楕円 589">
          <a:extLst>
            <a:ext uri="{FF2B5EF4-FFF2-40B4-BE49-F238E27FC236}">
              <a16:creationId xmlns:a16="http://schemas.microsoft.com/office/drawing/2014/main" id="{552DA816-7231-4359-BCE5-1524F5D00863}"/>
            </a:ext>
          </a:extLst>
        </xdr:cNvPr>
        <xdr:cNvSpPr/>
      </xdr:nvSpPr>
      <xdr:spPr>
        <a:xfrm>
          <a:off x="11231880" y="173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87630</xdr:rowOff>
    </xdr:from>
    <xdr:to>
      <xdr:col>71</xdr:col>
      <xdr:colOff>177800</xdr:colOff>
      <xdr:row>103</xdr:row>
      <xdr:rowOff>118655</xdr:rowOff>
    </xdr:to>
    <xdr:cxnSp macro="">
      <xdr:nvCxnSpPr>
        <xdr:cNvPr id="591" name="直線コネクタ 590">
          <a:extLst>
            <a:ext uri="{FF2B5EF4-FFF2-40B4-BE49-F238E27FC236}">
              <a16:creationId xmlns:a16="http://schemas.microsoft.com/office/drawing/2014/main" id="{FEAA340A-FF85-4A80-87AE-0671ADFF7470}"/>
            </a:ext>
          </a:extLst>
        </xdr:cNvPr>
        <xdr:cNvCxnSpPr/>
      </xdr:nvCxnSpPr>
      <xdr:spPr>
        <a:xfrm>
          <a:off x="11282680" y="17354550"/>
          <a:ext cx="78994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592" name="n_1aveValue【庁舎】&#10;有形固定資産減価償却率">
          <a:extLst>
            <a:ext uri="{FF2B5EF4-FFF2-40B4-BE49-F238E27FC236}">
              <a16:creationId xmlns:a16="http://schemas.microsoft.com/office/drawing/2014/main" id="{454F4F57-494E-4C84-B0B5-8C09166B0409}"/>
            </a:ext>
          </a:extLst>
        </xdr:cNvPr>
        <xdr:cNvSpPr txBox="1"/>
      </xdr:nvSpPr>
      <xdr:spPr>
        <a:xfrm>
          <a:off x="13437244" y="1759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21789</xdr:rowOff>
    </xdr:from>
    <xdr:ext cx="405111" cy="259045"/>
    <xdr:sp macro="" textlink="">
      <xdr:nvSpPr>
        <xdr:cNvPr id="593" name="n_2aveValue【庁舎】&#10;有形固定資産減価償却率">
          <a:extLst>
            <a:ext uri="{FF2B5EF4-FFF2-40B4-BE49-F238E27FC236}">
              <a16:creationId xmlns:a16="http://schemas.microsoft.com/office/drawing/2014/main" id="{141C757B-862F-4820-8BB7-4FFC3C456385}"/>
            </a:ext>
          </a:extLst>
        </xdr:cNvPr>
        <xdr:cNvSpPr txBox="1"/>
      </xdr:nvSpPr>
      <xdr:spPr>
        <a:xfrm>
          <a:off x="12675244" y="17623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65876</xdr:rowOff>
    </xdr:from>
    <xdr:ext cx="405111" cy="259045"/>
    <xdr:sp macro="" textlink="">
      <xdr:nvSpPr>
        <xdr:cNvPr id="594" name="n_3aveValue【庁舎】&#10;有形固定資産減価償却率">
          <a:extLst>
            <a:ext uri="{FF2B5EF4-FFF2-40B4-BE49-F238E27FC236}">
              <a16:creationId xmlns:a16="http://schemas.microsoft.com/office/drawing/2014/main" id="{E5D5E236-5931-4641-9C47-F8195F7E81CA}"/>
            </a:ext>
          </a:extLst>
        </xdr:cNvPr>
        <xdr:cNvSpPr txBox="1"/>
      </xdr:nvSpPr>
      <xdr:spPr>
        <a:xfrm>
          <a:off x="11900544" y="17668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18522</xdr:rowOff>
    </xdr:from>
    <xdr:ext cx="405111" cy="259045"/>
    <xdr:sp macro="" textlink="">
      <xdr:nvSpPr>
        <xdr:cNvPr id="595" name="n_4aveValue【庁舎】&#10;有形固定資産減価償却率">
          <a:extLst>
            <a:ext uri="{FF2B5EF4-FFF2-40B4-BE49-F238E27FC236}">
              <a16:creationId xmlns:a16="http://schemas.microsoft.com/office/drawing/2014/main" id="{46016489-EC55-4C4F-9A40-2C7656A23D06}"/>
            </a:ext>
          </a:extLst>
        </xdr:cNvPr>
        <xdr:cNvSpPr txBox="1"/>
      </xdr:nvSpPr>
      <xdr:spPr>
        <a:xfrm>
          <a:off x="11102984" y="1762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81478</xdr:rowOff>
    </xdr:from>
    <xdr:ext cx="405111" cy="259045"/>
    <xdr:sp macro="" textlink="">
      <xdr:nvSpPr>
        <xdr:cNvPr id="596" name="n_1mainValue【庁舎】&#10;有形固定資産減価償却率">
          <a:extLst>
            <a:ext uri="{FF2B5EF4-FFF2-40B4-BE49-F238E27FC236}">
              <a16:creationId xmlns:a16="http://schemas.microsoft.com/office/drawing/2014/main" id="{D68C016E-1BFF-4860-AECF-D5B5682E2892}"/>
            </a:ext>
          </a:extLst>
        </xdr:cNvPr>
        <xdr:cNvSpPr txBox="1"/>
      </xdr:nvSpPr>
      <xdr:spPr>
        <a:xfrm>
          <a:off x="13437244" y="1718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45556</xdr:rowOff>
    </xdr:from>
    <xdr:ext cx="405111" cy="259045"/>
    <xdr:sp macro="" textlink="">
      <xdr:nvSpPr>
        <xdr:cNvPr id="597" name="n_2mainValue【庁舎】&#10;有形固定資産減価償却率">
          <a:extLst>
            <a:ext uri="{FF2B5EF4-FFF2-40B4-BE49-F238E27FC236}">
              <a16:creationId xmlns:a16="http://schemas.microsoft.com/office/drawing/2014/main" id="{7A19B1FB-123B-4A22-A593-292C868CF069}"/>
            </a:ext>
          </a:extLst>
        </xdr:cNvPr>
        <xdr:cNvSpPr txBox="1"/>
      </xdr:nvSpPr>
      <xdr:spPr>
        <a:xfrm>
          <a:off x="12675244" y="17144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14532</xdr:rowOff>
    </xdr:from>
    <xdr:ext cx="405111" cy="259045"/>
    <xdr:sp macro="" textlink="">
      <xdr:nvSpPr>
        <xdr:cNvPr id="598" name="n_3mainValue【庁舎】&#10;有形固定資産減価償却率">
          <a:extLst>
            <a:ext uri="{FF2B5EF4-FFF2-40B4-BE49-F238E27FC236}">
              <a16:creationId xmlns:a16="http://schemas.microsoft.com/office/drawing/2014/main" id="{AC06F6DD-9741-4875-8CF8-C2463D2E7603}"/>
            </a:ext>
          </a:extLst>
        </xdr:cNvPr>
        <xdr:cNvSpPr txBox="1"/>
      </xdr:nvSpPr>
      <xdr:spPr>
        <a:xfrm>
          <a:off x="11900544" y="1711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154957</xdr:rowOff>
    </xdr:from>
    <xdr:ext cx="405111" cy="259045"/>
    <xdr:sp macro="" textlink="">
      <xdr:nvSpPr>
        <xdr:cNvPr id="599" name="n_4mainValue【庁舎】&#10;有形固定資産減価償却率">
          <a:extLst>
            <a:ext uri="{FF2B5EF4-FFF2-40B4-BE49-F238E27FC236}">
              <a16:creationId xmlns:a16="http://schemas.microsoft.com/office/drawing/2014/main" id="{87A3C050-A0F9-41A4-96BA-16345C53CC16}"/>
            </a:ext>
          </a:extLst>
        </xdr:cNvPr>
        <xdr:cNvSpPr txBox="1"/>
      </xdr:nvSpPr>
      <xdr:spPr>
        <a:xfrm>
          <a:off x="11102984" y="1708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0" name="正方形/長方形 599">
          <a:extLst>
            <a:ext uri="{FF2B5EF4-FFF2-40B4-BE49-F238E27FC236}">
              <a16:creationId xmlns:a16="http://schemas.microsoft.com/office/drawing/2014/main" id="{269C4383-E9C2-4969-B524-96FF2751C656}"/>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1" name="正方形/長方形 600">
          <a:extLst>
            <a:ext uri="{FF2B5EF4-FFF2-40B4-BE49-F238E27FC236}">
              <a16:creationId xmlns:a16="http://schemas.microsoft.com/office/drawing/2014/main" id="{A40349C6-57CF-4390-B830-CB3B4DE1985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2" name="正方形/長方形 601">
          <a:extLst>
            <a:ext uri="{FF2B5EF4-FFF2-40B4-BE49-F238E27FC236}">
              <a16:creationId xmlns:a16="http://schemas.microsoft.com/office/drawing/2014/main" id="{D2587923-8A51-4681-8E7C-DD67C0613B0B}"/>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3" name="正方形/長方形 602">
          <a:extLst>
            <a:ext uri="{FF2B5EF4-FFF2-40B4-BE49-F238E27FC236}">
              <a16:creationId xmlns:a16="http://schemas.microsoft.com/office/drawing/2014/main" id="{54655091-0036-499E-A4CA-2DA03E392E3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4" name="正方形/長方形 603">
          <a:extLst>
            <a:ext uri="{FF2B5EF4-FFF2-40B4-BE49-F238E27FC236}">
              <a16:creationId xmlns:a16="http://schemas.microsoft.com/office/drawing/2014/main" id="{13532147-B3D7-44E2-913A-C0E5C7151BA5}"/>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5" name="正方形/長方形 604">
          <a:extLst>
            <a:ext uri="{FF2B5EF4-FFF2-40B4-BE49-F238E27FC236}">
              <a16:creationId xmlns:a16="http://schemas.microsoft.com/office/drawing/2014/main" id="{A6B325AB-09C3-4713-9230-DB03BE357607}"/>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6" name="正方形/長方形 605">
          <a:extLst>
            <a:ext uri="{FF2B5EF4-FFF2-40B4-BE49-F238E27FC236}">
              <a16:creationId xmlns:a16="http://schemas.microsoft.com/office/drawing/2014/main" id="{B284BC2F-6284-4A94-A3E4-5F2156DAA7D9}"/>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7" name="正方形/長方形 606">
          <a:extLst>
            <a:ext uri="{FF2B5EF4-FFF2-40B4-BE49-F238E27FC236}">
              <a16:creationId xmlns:a16="http://schemas.microsoft.com/office/drawing/2014/main" id="{3C1F4B13-88BD-42FA-BBD9-A27DF64B0526}"/>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8" name="テキスト ボックス 607">
          <a:extLst>
            <a:ext uri="{FF2B5EF4-FFF2-40B4-BE49-F238E27FC236}">
              <a16:creationId xmlns:a16="http://schemas.microsoft.com/office/drawing/2014/main" id="{A408E915-C17A-41EF-922B-9CF530D94C5E}"/>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9" name="直線コネクタ 608">
          <a:extLst>
            <a:ext uri="{FF2B5EF4-FFF2-40B4-BE49-F238E27FC236}">
              <a16:creationId xmlns:a16="http://schemas.microsoft.com/office/drawing/2014/main" id="{2322D47A-57EE-4677-99E9-7A869D384855}"/>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0" name="直線コネクタ 609">
          <a:extLst>
            <a:ext uri="{FF2B5EF4-FFF2-40B4-BE49-F238E27FC236}">
              <a16:creationId xmlns:a16="http://schemas.microsoft.com/office/drawing/2014/main" id="{33AC8329-F94D-4818-86EA-734C761E672A}"/>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1" name="テキスト ボックス 610">
          <a:extLst>
            <a:ext uri="{FF2B5EF4-FFF2-40B4-BE49-F238E27FC236}">
              <a16:creationId xmlns:a16="http://schemas.microsoft.com/office/drawing/2014/main" id="{1DEC278A-E4E2-4E33-ABA3-5373521D40C2}"/>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2" name="直線コネクタ 611">
          <a:extLst>
            <a:ext uri="{FF2B5EF4-FFF2-40B4-BE49-F238E27FC236}">
              <a16:creationId xmlns:a16="http://schemas.microsoft.com/office/drawing/2014/main" id="{4015EFF9-7C0C-4A5A-8E6B-12848C177BD7}"/>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3" name="テキスト ボックス 612">
          <a:extLst>
            <a:ext uri="{FF2B5EF4-FFF2-40B4-BE49-F238E27FC236}">
              <a16:creationId xmlns:a16="http://schemas.microsoft.com/office/drawing/2014/main" id="{0904E4C3-2866-4449-8E9F-FF372281F598}"/>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4" name="直線コネクタ 613">
          <a:extLst>
            <a:ext uri="{FF2B5EF4-FFF2-40B4-BE49-F238E27FC236}">
              <a16:creationId xmlns:a16="http://schemas.microsoft.com/office/drawing/2014/main" id="{5F486B5C-AB9B-4163-BF51-DDDD4E9B0B09}"/>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5" name="テキスト ボックス 614">
          <a:extLst>
            <a:ext uri="{FF2B5EF4-FFF2-40B4-BE49-F238E27FC236}">
              <a16:creationId xmlns:a16="http://schemas.microsoft.com/office/drawing/2014/main" id="{6FAC1064-8597-4425-A130-BB1F27E193F3}"/>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6" name="直線コネクタ 615">
          <a:extLst>
            <a:ext uri="{FF2B5EF4-FFF2-40B4-BE49-F238E27FC236}">
              <a16:creationId xmlns:a16="http://schemas.microsoft.com/office/drawing/2014/main" id="{C40A7C70-088A-4A3E-B46E-D50F475F754B}"/>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7" name="テキスト ボックス 616">
          <a:extLst>
            <a:ext uri="{FF2B5EF4-FFF2-40B4-BE49-F238E27FC236}">
              <a16:creationId xmlns:a16="http://schemas.microsoft.com/office/drawing/2014/main" id="{07970738-DC2F-41E0-986B-E29472F204AF}"/>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8" name="直線コネクタ 617">
          <a:extLst>
            <a:ext uri="{FF2B5EF4-FFF2-40B4-BE49-F238E27FC236}">
              <a16:creationId xmlns:a16="http://schemas.microsoft.com/office/drawing/2014/main" id="{F4106400-6C0C-4EE6-A511-634AF4D56F01}"/>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9" name="テキスト ボックス 618">
          <a:extLst>
            <a:ext uri="{FF2B5EF4-FFF2-40B4-BE49-F238E27FC236}">
              <a16:creationId xmlns:a16="http://schemas.microsoft.com/office/drawing/2014/main" id="{22B58543-ECB4-437B-A5F6-8373783C7691}"/>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0" name="直線コネクタ 619">
          <a:extLst>
            <a:ext uri="{FF2B5EF4-FFF2-40B4-BE49-F238E27FC236}">
              <a16:creationId xmlns:a16="http://schemas.microsoft.com/office/drawing/2014/main" id="{F9CD0AE6-2098-49D7-A86C-A3A98FECF0ED}"/>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1" name="テキスト ボックス 620">
          <a:extLst>
            <a:ext uri="{FF2B5EF4-FFF2-40B4-BE49-F238E27FC236}">
              <a16:creationId xmlns:a16="http://schemas.microsoft.com/office/drawing/2014/main" id="{CA440687-9CEC-4863-B878-FFC72B202161}"/>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2" name="直線コネクタ 621">
          <a:extLst>
            <a:ext uri="{FF2B5EF4-FFF2-40B4-BE49-F238E27FC236}">
              <a16:creationId xmlns:a16="http://schemas.microsoft.com/office/drawing/2014/main" id="{BA2B208F-E729-4FE7-A762-C7766B2D1C52}"/>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3" name="テキスト ボックス 622">
          <a:extLst>
            <a:ext uri="{FF2B5EF4-FFF2-40B4-BE49-F238E27FC236}">
              <a16:creationId xmlns:a16="http://schemas.microsoft.com/office/drawing/2014/main" id="{2BF1F884-5B13-4F92-8CD5-3C172760711D}"/>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4" name="【庁舎】&#10;一人当たり面積グラフ枠">
          <a:extLst>
            <a:ext uri="{FF2B5EF4-FFF2-40B4-BE49-F238E27FC236}">
              <a16:creationId xmlns:a16="http://schemas.microsoft.com/office/drawing/2014/main" id="{3877AB30-74C8-4DC3-A426-D97F26A1B938}"/>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107</xdr:row>
      <xdr:rowOff>156211</xdr:rowOff>
    </xdr:to>
    <xdr:cxnSp macro="">
      <xdr:nvCxnSpPr>
        <xdr:cNvPr id="625" name="直線コネクタ 624">
          <a:extLst>
            <a:ext uri="{FF2B5EF4-FFF2-40B4-BE49-F238E27FC236}">
              <a16:creationId xmlns:a16="http://schemas.microsoft.com/office/drawing/2014/main" id="{513DCDDF-4FCF-42AE-8E67-3DA1BB4207FF}"/>
            </a:ext>
          </a:extLst>
        </xdr:cNvPr>
        <xdr:cNvCxnSpPr/>
      </xdr:nvCxnSpPr>
      <xdr:spPr>
        <a:xfrm flipV="1">
          <a:off x="19509104" y="1687068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626" name="【庁舎】&#10;一人当たり面積最小値テキスト">
          <a:extLst>
            <a:ext uri="{FF2B5EF4-FFF2-40B4-BE49-F238E27FC236}">
              <a16:creationId xmlns:a16="http://schemas.microsoft.com/office/drawing/2014/main" id="{CD016478-2434-42A6-BEC7-53DFA06ACB25}"/>
            </a:ext>
          </a:extLst>
        </xdr:cNvPr>
        <xdr:cNvSpPr txBox="1"/>
      </xdr:nvSpPr>
      <xdr:spPr>
        <a:xfrm>
          <a:off x="19547840" y="1809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627" name="直線コネクタ 626">
          <a:extLst>
            <a:ext uri="{FF2B5EF4-FFF2-40B4-BE49-F238E27FC236}">
              <a16:creationId xmlns:a16="http://schemas.microsoft.com/office/drawing/2014/main" id="{7BCA2167-7351-4AD3-8EFD-C6F2942DA12B}"/>
            </a:ext>
          </a:extLst>
        </xdr:cNvPr>
        <xdr:cNvCxnSpPr/>
      </xdr:nvCxnSpPr>
      <xdr:spPr>
        <a:xfrm>
          <a:off x="19443700" y="180936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628" name="【庁舎】&#10;一人当たり面積最大値テキスト">
          <a:extLst>
            <a:ext uri="{FF2B5EF4-FFF2-40B4-BE49-F238E27FC236}">
              <a16:creationId xmlns:a16="http://schemas.microsoft.com/office/drawing/2014/main" id="{078E3B40-E4AA-48BE-89B9-B8F5833F8E70}"/>
            </a:ext>
          </a:extLst>
        </xdr:cNvPr>
        <xdr:cNvSpPr txBox="1"/>
      </xdr:nvSpPr>
      <xdr:spPr>
        <a:xfrm>
          <a:off x="19547840" y="1664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629" name="直線コネクタ 628">
          <a:extLst>
            <a:ext uri="{FF2B5EF4-FFF2-40B4-BE49-F238E27FC236}">
              <a16:creationId xmlns:a16="http://schemas.microsoft.com/office/drawing/2014/main" id="{F5714E77-801E-45C6-B07E-2A25AC99DD47}"/>
            </a:ext>
          </a:extLst>
        </xdr:cNvPr>
        <xdr:cNvCxnSpPr/>
      </xdr:nvCxnSpPr>
      <xdr:spPr>
        <a:xfrm>
          <a:off x="19443700" y="16870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52088</xdr:rowOff>
    </xdr:from>
    <xdr:ext cx="469744" cy="259045"/>
    <xdr:sp macro="" textlink="">
      <xdr:nvSpPr>
        <xdr:cNvPr id="630" name="【庁舎】&#10;一人当たり面積平均値テキスト">
          <a:extLst>
            <a:ext uri="{FF2B5EF4-FFF2-40B4-BE49-F238E27FC236}">
              <a16:creationId xmlns:a16="http://schemas.microsoft.com/office/drawing/2014/main" id="{D238B14D-AC30-4754-896F-12D59EEA7471}"/>
            </a:ext>
          </a:extLst>
        </xdr:cNvPr>
        <xdr:cNvSpPr txBox="1"/>
      </xdr:nvSpPr>
      <xdr:spPr>
        <a:xfrm>
          <a:off x="19547840" y="17486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631" name="フローチャート: 判断 630">
          <a:extLst>
            <a:ext uri="{FF2B5EF4-FFF2-40B4-BE49-F238E27FC236}">
              <a16:creationId xmlns:a16="http://schemas.microsoft.com/office/drawing/2014/main" id="{D99D7C5A-D4D1-47F9-8F64-92264ED2585B}"/>
            </a:ext>
          </a:extLst>
        </xdr:cNvPr>
        <xdr:cNvSpPr/>
      </xdr:nvSpPr>
      <xdr:spPr>
        <a:xfrm>
          <a:off x="1945894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45538</xdr:rowOff>
    </xdr:from>
    <xdr:to>
      <xdr:col>112</xdr:col>
      <xdr:colOff>38100</xdr:colOff>
      <xdr:row>105</xdr:row>
      <xdr:rowOff>147138</xdr:rowOff>
    </xdr:to>
    <xdr:sp macro="" textlink="">
      <xdr:nvSpPr>
        <xdr:cNvPr id="632" name="フローチャート: 判断 631">
          <a:extLst>
            <a:ext uri="{FF2B5EF4-FFF2-40B4-BE49-F238E27FC236}">
              <a16:creationId xmlns:a16="http://schemas.microsoft.com/office/drawing/2014/main" id="{75153DF9-1954-4788-9009-BD93A92ED4FE}"/>
            </a:ext>
          </a:extLst>
        </xdr:cNvPr>
        <xdr:cNvSpPr/>
      </xdr:nvSpPr>
      <xdr:spPr>
        <a:xfrm>
          <a:off x="18735040" y="176477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60779</xdr:rowOff>
    </xdr:from>
    <xdr:to>
      <xdr:col>107</xdr:col>
      <xdr:colOff>101600</xdr:colOff>
      <xdr:row>105</xdr:row>
      <xdr:rowOff>162379</xdr:rowOff>
    </xdr:to>
    <xdr:sp macro="" textlink="">
      <xdr:nvSpPr>
        <xdr:cNvPr id="633" name="フローチャート: 判断 632">
          <a:extLst>
            <a:ext uri="{FF2B5EF4-FFF2-40B4-BE49-F238E27FC236}">
              <a16:creationId xmlns:a16="http://schemas.microsoft.com/office/drawing/2014/main" id="{1D717547-0580-4723-BBC3-AA63ABD9D597}"/>
            </a:ext>
          </a:extLst>
        </xdr:cNvPr>
        <xdr:cNvSpPr/>
      </xdr:nvSpPr>
      <xdr:spPr>
        <a:xfrm>
          <a:off x="17937480" y="17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110852</xdr:rowOff>
    </xdr:from>
    <xdr:to>
      <xdr:col>102</xdr:col>
      <xdr:colOff>165100</xdr:colOff>
      <xdr:row>106</xdr:row>
      <xdr:rowOff>41002</xdr:rowOff>
    </xdr:to>
    <xdr:sp macro="" textlink="">
      <xdr:nvSpPr>
        <xdr:cNvPr id="634" name="フローチャート: 判断 633">
          <a:extLst>
            <a:ext uri="{FF2B5EF4-FFF2-40B4-BE49-F238E27FC236}">
              <a16:creationId xmlns:a16="http://schemas.microsoft.com/office/drawing/2014/main" id="{408787E2-CEC7-481F-A665-841263CDB973}"/>
            </a:ext>
          </a:extLst>
        </xdr:cNvPr>
        <xdr:cNvSpPr/>
      </xdr:nvSpPr>
      <xdr:spPr>
        <a:xfrm>
          <a:off x="17162780" y="177130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635" name="フローチャート: 判断 634">
          <a:extLst>
            <a:ext uri="{FF2B5EF4-FFF2-40B4-BE49-F238E27FC236}">
              <a16:creationId xmlns:a16="http://schemas.microsoft.com/office/drawing/2014/main" id="{6FED5E37-910E-4C29-BE89-8DB4914A2F4D}"/>
            </a:ext>
          </a:extLst>
        </xdr:cNvPr>
        <xdr:cNvSpPr/>
      </xdr:nvSpPr>
      <xdr:spPr>
        <a:xfrm>
          <a:off x="16388080" y="177010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8BC17916-EB8C-4ACE-9A92-7BCB3A12FCB2}"/>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5AA0D43C-873B-4409-A57F-317C3203ECC9}"/>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608129B8-30B8-4493-979A-8DCE3BB6B5FD}"/>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A71B0934-A41B-4CC4-8C9A-DB7D89452AC4}"/>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5FD97689-7B10-4805-9360-AAE0C6325509}"/>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21045</xdr:rowOff>
    </xdr:from>
    <xdr:to>
      <xdr:col>116</xdr:col>
      <xdr:colOff>114300</xdr:colOff>
      <xdr:row>106</xdr:row>
      <xdr:rowOff>122645</xdr:rowOff>
    </xdr:to>
    <xdr:sp macro="" textlink="">
      <xdr:nvSpPr>
        <xdr:cNvPr id="641" name="楕円 640">
          <a:extLst>
            <a:ext uri="{FF2B5EF4-FFF2-40B4-BE49-F238E27FC236}">
              <a16:creationId xmlns:a16="http://schemas.microsoft.com/office/drawing/2014/main" id="{940BF02B-5F85-434B-95E8-4A491A6EDD9A}"/>
            </a:ext>
          </a:extLst>
        </xdr:cNvPr>
        <xdr:cNvSpPr/>
      </xdr:nvSpPr>
      <xdr:spPr>
        <a:xfrm>
          <a:off x="19458940" y="1779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170922</xdr:rowOff>
    </xdr:from>
    <xdr:ext cx="469744" cy="259045"/>
    <xdr:sp macro="" textlink="">
      <xdr:nvSpPr>
        <xdr:cNvPr id="642" name="【庁舎】&#10;一人当たり面積該当値テキスト">
          <a:extLst>
            <a:ext uri="{FF2B5EF4-FFF2-40B4-BE49-F238E27FC236}">
              <a16:creationId xmlns:a16="http://schemas.microsoft.com/office/drawing/2014/main" id="{C16BC3DC-752F-4244-AB37-F71FC6D15CCF}"/>
            </a:ext>
          </a:extLst>
        </xdr:cNvPr>
        <xdr:cNvSpPr txBox="1"/>
      </xdr:nvSpPr>
      <xdr:spPr>
        <a:xfrm>
          <a:off x="19547840" y="1777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30843</xdr:rowOff>
    </xdr:from>
    <xdr:to>
      <xdr:col>112</xdr:col>
      <xdr:colOff>38100</xdr:colOff>
      <xdr:row>106</xdr:row>
      <xdr:rowOff>132443</xdr:rowOff>
    </xdr:to>
    <xdr:sp macro="" textlink="">
      <xdr:nvSpPr>
        <xdr:cNvPr id="643" name="楕円 642">
          <a:extLst>
            <a:ext uri="{FF2B5EF4-FFF2-40B4-BE49-F238E27FC236}">
              <a16:creationId xmlns:a16="http://schemas.microsoft.com/office/drawing/2014/main" id="{E3AE3EF6-8FB7-40B4-B169-4EE833CDE29A}"/>
            </a:ext>
          </a:extLst>
        </xdr:cNvPr>
        <xdr:cNvSpPr/>
      </xdr:nvSpPr>
      <xdr:spPr>
        <a:xfrm>
          <a:off x="18735040" y="178006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71845</xdr:rowOff>
    </xdr:from>
    <xdr:to>
      <xdr:col>116</xdr:col>
      <xdr:colOff>63500</xdr:colOff>
      <xdr:row>106</xdr:row>
      <xdr:rowOff>81643</xdr:rowOff>
    </xdr:to>
    <xdr:cxnSp macro="">
      <xdr:nvCxnSpPr>
        <xdr:cNvPr id="644" name="直線コネクタ 643">
          <a:extLst>
            <a:ext uri="{FF2B5EF4-FFF2-40B4-BE49-F238E27FC236}">
              <a16:creationId xmlns:a16="http://schemas.microsoft.com/office/drawing/2014/main" id="{AF429BE7-1115-4A7D-A517-80AC16EEEEA4}"/>
            </a:ext>
          </a:extLst>
        </xdr:cNvPr>
        <xdr:cNvCxnSpPr/>
      </xdr:nvCxnSpPr>
      <xdr:spPr>
        <a:xfrm flipV="1">
          <a:off x="18778220" y="17841685"/>
          <a:ext cx="73152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137523</xdr:rowOff>
    </xdr:from>
    <xdr:to>
      <xdr:col>107</xdr:col>
      <xdr:colOff>101600</xdr:colOff>
      <xdr:row>107</xdr:row>
      <xdr:rowOff>67673</xdr:rowOff>
    </xdr:to>
    <xdr:sp macro="" textlink="">
      <xdr:nvSpPr>
        <xdr:cNvPr id="645" name="楕円 644">
          <a:extLst>
            <a:ext uri="{FF2B5EF4-FFF2-40B4-BE49-F238E27FC236}">
              <a16:creationId xmlns:a16="http://schemas.microsoft.com/office/drawing/2014/main" id="{9DC9AEB9-EFA3-4AAF-B08F-703732BAB7F2}"/>
            </a:ext>
          </a:extLst>
        </xdr:cNvPr>
        <xdr:cNvSpPr/>
      </xdr:nvSpPr>
      <xdr:spPr>
        <a:xfrm>
          <a:off x="17937480" y="179073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81643</xdr:rowOff>
    </xdr:from>
    <xdr:to>
      <xdr:col>111</xdr:col>
      <xdr:colOff>177800</xdr:colOff>
      <xdr:row>107</xdr:row>
      <xdr:rowOff>16873</xdr:rowOff>
    </xdr:to>
    <xdr:cxnSp macro="">
      <xdr:nvCxnSpPr>
        <xdr:cNvPr id="646" name="直線コネクタ 645">
          <a:extLst>
            <a:ext uri="{FF2B5EF4-FFF2-40B4-BE49-F238E27FC236}">
              <a16:creationId xmlns:a16="http://schemas.microsoft.com/office/drawing/2014/main" id="{D29EB229-B9CC-46F0-BA76-FD1ADBCAB893}"/>
            </a:ext>
          </a:extLst>
        </xdr:cNvPr>
        <xdr:cNvCxnSpPr/>
      </xdr:nvCxnSpPr>
      <xdr:spPr>
        <a:xfrm flipV="1">
          <a:off x="17988280" y="17851483"/>
          <a:ext cx="78994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147320</xdr:rowOff>
    </xdr:from>
    <xdr:to>
      <xdr:col>102</xdr:col>
      <xdr:colOff>165100</xdr:colOff>
      <xdr:row>107</xdr:row>
      <xdr:rowOff>77470</xdr:rowOff>
    </xdr:to>
    <xdr:sp macro="" textlink="">
      <xdr:nvSpPr>
        <xdr:cNvPr id="647" name="楕円 646">
          <a:extLst>
            <a:ext uri="{FF2B5EF4-FFF2-40B4-BE49-F238E27FC236}">
              <a16:creationId xmlns:a16="http://schemas.microsoft.com/office/drawing/2014/main" id="{A579C294-1DDF-4D88-A8BB-099327E3036A}"/>
            </a:ext>
          </a:extLst>
        </xdr:cNvPr>
        <xdr:cNvSpPr/>
      </xdr:nvSpPr>
      <xdr:spPr>
        <a:xfrm>
          <a:off x="17162780" y="17917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16873</xdr:rowOff>
    </xdr:from>
    <xdr:to>
      <xdr:col>107</xdr:col>
      <xdr:colOff>50800</xdr:colOff>
      <xdr:row>107</xdr:row>
      <xdr:rowOff>26670</xdr:rowOff>
    </xdr:to>
    <xdr:cxnSp macro="">
      <xdr:nvCxnSpPr>
        <xdr:cNvPr id="648" name="直線コネクタ 647">
          <a:extLst>
            <a:ext uri="{FF2B5EF4-FFF2-40B4-BE49-F238E27FC236}">
              <a16:creationId xmlns:a16="http://schemas.microsoft.com/office/drawing/2014/main" id="{2A74D64F-AC80-4712-A68B-28B7FD75B0A1}"/>
            </a:ext>
          </a:extLst>
        </xdr:cNvPr>
        <xdr:cNvCxnSpPr/>
      </xdr:nvCxnSpPr>
      <xdr:spPr>
        <a:xfrm flipV="1">
          <a:off x="17213580" y="17954353"/>
          <a:ext cx="7747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153851</xdr:rowOff>
    </xdr:from>
    <xdr:to>
      <xdr:col>98</xdr:col>
      <xdr:colOff>38100</xdr:colOff>
      <xdr:row>107</xdr:row>
      <xdr:rowOff>84001</xdr:rowOff>
    </xdr:to>
    <xdr:sp macro="" textlink="">
      <xdr:nvSpPr>
        <xdr:cNvPr id="649" name="楕円 648">
          <a:extLst>
            <a:ext uri="{FF2B5EF4-FFF2-40B4-BE49-F238E27FC236}">
              <a16:creationId xmlns:a16="http://schemas.microsoft.com/office/drawing/2014/main" id="{9718211B-C92F-43CE-B74F-7558416168E5}"/>
            </a:ext>
          </a:extLst>
        </xdr:cNvPr>
        <xdr:cNvSpPr/>
      </xdr:nvSpPr>
      <xdr:spPr>
        <a:xfrm>
          <a:off x="16388080" y="179236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26670</xdr:rowOff>
    </xdr:from>
    <xdr:to>
      <xdr:col>102</xdr:col>
      <xdr:colOff>114300</xdr:colOff>
      <xdr:row>107</xdr:row>
      <xdr:rowOff>33201</xdr:rowOff>
    </xdr:to>
    <xdr:cxnSp macro="">
      <xdr:nvCxnSpPr>
        <xdr:cNvPr id="650" name="直線コネクタ 649">
          <a:extLst>
            <a:ext uri="{FF2B5EF4-FFF2-40B4-BE49-F238E27FC236}">
              <a16:creationId xmlns:a16="http://schemas.microsoft.com/office/drawing/2014/main" id="{9D1907E0-6BEF-4A4C-83C8-78662ADBEDF1}"/>
            </a:ext>
          </a:extLst>
        </xdr:cNvPr>
        <xdr:cNvCxnSpPr/>
      </xdr:nvCxnSpPr>
      <xdr:spPr>
        <a:xfrm flipV="1">
          <a:off x="16431260" y="17964150"/>
          <a:ext cx="7823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163665</xdr:rowOff>
    </xdr:from>
    <xdr:ext cx="469744" cy="259045"/>
    <xdr:sp macro="" textlink="">
      <xdr:nvSpPr>
        <xdr:cNvPr id="651" name="n_1aveValue【庁舎】&#10;一人当たり面積">
          <a:extLst>
            <a:ext uri="{FF2B5EF4-FFF2-40B4-BE49-F238E27FC236}">
              <a16:creationId xmlns:a16="http://schemas.microsoft.com/office/drawing/2014/main" id="{11AC901B-9226-40A1-8D05-905A9C175F9C}"/>
            </a:ext>
          </a:extLst>
        </xdr:cNvPr>
        <xdr:cNvSpPr txBox="1"/>
      </xdr:nvSpPr>
      <xdr:spPr>
        <a:xfrm>
          <a:off x="18561127" y="1743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7456</xdr:rowOff>
    </xdr:from>
    <xdr:ext cx="469744" cy="259045"/>
    <xdr:sp macro="" textlink="">
      <xdr:nvSpPr>
        <xdr:cNvPr id="652" name="n_2aveValue【庁舎】&#10;一人当たり面積">
          <a:extLst>
            <a:ext uri="{FF2B5EF4-FFF2-40B4-BE49-F238E27FC236}">
              <a16:creationId xmlns:a16="http://schemas.microsoft.com/office/drawing/2014/main" id="{1538EB10-36D5-408C-962F-82424371EA65}"/>
            </a:ext>
          </a:extLst>
        </xdr:cNvPr>
        <xdr:cNvSpPr txBox="1"/>
      </xdr:nvSpPr>
      <xdr:spPr>
        <a:xfrm>
          <a:off x="17776267" y="1744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57529</xdr:rowOff>
    </xdr:from>
    <xdr:ext cx="469744" cy="259045"/>
    <xdr:sp macro="" textlink="">
      <xdr:nvSpPr>
        <xdr:cNvPr id="653" name="n_3aveValue【庁舎】&#10;一人当たり面積">
          <a:extLst>
            <a:ext uri="{FF2B5EF4-FFF2-40B4-BE49-F238E27FC236}">
              <a16:creationId xmlns:a16="http://schemas.microsoft.com/office/drawing/2014/main" id="{F526D055-600E-4FA1-931D-E4FC903C67D6}"/>
            </a:ext>
          </a:extLst>
        </xdr:cNvPr>
        <xdr:cNvSpPr txBox="1"/>
      </xdr:nvSpPr>
      <xdr:spPr>
        <a:xfrm>
          <a:off x="17001567" y="1749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45556</xdr:rowOff>
    </xdr:from>
    <xdr:ext cx="469744" cy="259045"/>
    <xdr:sp macro="" textlink="">
      <xdr:nvSpPr>
        <xdr:cNvPr id="654" name="n_4aveValue【庁舎】&#10;一人当たり面積">
          <a:extLst>
            <a:ext uri="{FF2B5EF4-FFF2-40B4-BE49-F238E27FC236}">
              <a16:creationId xmlns:a16="http://schemas.microsoft.com/office/drawing/2014/main" id="{05FF8B2A-D085-4360-B064-AB46691B76A5}"/>
            </a:ext>
          </a:extLst>
        </xdr:cNvPr>
        <xdr:cNvSpPr txBox="1"/>
      </xdr:nvSpPr>
      <xdr:spPr>
        <a:xfrm>
          <a:off x="16226867" y="1748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123570</xdr:rowOff>
    </xdr:from>
    <xdr:ext cx="469744" cy="259045"/>
    <xdr:sp macro="" textlink="">
      <xdr:nvSpPr>
        <xdr:cNvPr id="655" name="n_1mainValue【庁舎】&#10;一人当たり面積">
          <a:extLst>
            <a:ext uri="{FF2B5EF4-FFF2-40B4-BE49-F238E27FC236}">
              <a16:creationId xmlns:a16="http://schemas.microsoft.com/office/drawing/2014/main" id="{BE765EB1-AC63-4D0E-9960-31E8BF24622B}"/>
            </a:ext>
          </a:extLst>
        </xdr:cNvPr>
        <xdr:cNvSpPr txBox="1"/>
      </xdr:nvSpPr>
      <xdr:spPr>
        <a:xfrm>
          <a:off x="18561127" y="1789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58800</xdr:rowOff>
    </xdr:from>
    <xdr:ext cx="469744" cy="259045"/>
    <xdr:sp macro="" textlink="">
      <xdr:nvSpPr>
        <xdr:cNvPr id="656" name="n_2mainValue【庁舎】&#10;一人当たり面積">
          <a:extLst>
            <a:ext uri="{FF2B5EF4-FFF2-40B4-BE49-F238E27FC236}">
              <a16:creationId xmlns:a16="http://schemas.microsoft.com/office/drawing/2014/main" id="{E116184F-37FD-456B-8B50-A1728953EEB8}"/>
            </a:ext>
          </a:extLst>
        </xdr:cNvPr>
        <xdr:cNvSpPr txBox="1"/>
      </xdr:nvSpPr>
      <xdr:spPr>
        <a:xfrm>
          <a:off x="17776267" y="1799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68597</xdr:rowOff>
    </xdr:from>
    <xdr:ext cx="469744" cy="259045"/>
    <xdr:sp macro="" textlink="">
      <xdr:nvSpPr>
        <xdr:cNvPr id="657" name="n_3mainValue【庁舎】&#10;一人当たり面積">
          <a:extLst>
            <a:ext uri="{FF2B5EF4-FFF2-40B4-BE49-F238E27FC236}">
              <a16:creationId xmlns:a16="http://schemas.microsoft.com/office/drawing/2014/main" id="{CFC06E47-9EBF-47F7-8D8A-0CA250CAABD9}"/>
            </a:ext>
          </a:extLst>
        </xdr:cNvPr>
        <xdr:cNvSpPr txBox="1"/>
      </xdr:nvSpPr>
      <xdr:spPr>
        <a:xfrm>
          <a:off x="1700156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75128</xdr:rowOff>
    </xdr:from>
    <xdr:ext cx="469744" cy="259045"/>
    <xdr:sp macro="" textlink="">
      <xdr:nvSpPr>
        <xdr:cNvPr id="658" name="n_4mainValue【庁舎】&#10;一人当たり面積">
          <a:extLst>
            <a:ext uri="{FF2B5EF4-FFF2-40B4-BE49-F238E27FC236}">
              <a16:creationId xmlns:a16="http://schemas.microsoft.com/office/drawing/2014/main" id="{9C4ECA1A-596A-4EC9-BEE0-58F5186CD81E}"/>
            </a:ext>
          </a:extLst>
        </xdr:cNvPr>
        <xdr:cNvSpPr txBox="1"/>
      </xdr:nvSpPr>
      <xdr:spPr>
        <a:xfrm>
          <a:off x="16226867" y="18012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9" name="正方形/長方形 658">
          <a:extLst>
            <a:ext uri="{FF2B5EF4-FFF2-40B4-BE49-F238E27FC236}">
              <a16:creationId xmlns:a16="http://schemas.microsoft.com/office/drawing/2014/main" id="{D705212E-F47A-44BD-8115-3637B785F984}"/>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0" name="正方形/長方形 659">
          <a:extLst>
            <a:ext uri="{FF2B5EF4-FFF2-40B4-BE49-F238E27FC236}">
              <a16:creationId xmlns:a16="http://schemas.microsoft.com/office/drawing/2014/main" id="{2A137B89-2442-4AF6-9DD5-10168B1E03D1}"/>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1" name="テキスト ボックス 660">
          <a:extLst>
            <a:ext uri="{FF2B5EF4-FFF2-40B4-BE49-F238E27FC236}">
              <a16:creationId xmlns:a16="http://schemas.microsoft.com/office/drawing/2014/main" id="{0B864F4B-8AB6-4713-B5EF-57FC1282FBB7}"/>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図書館については、類似団体と比較して高い水準となっており、徐々に老朽化している。老朽化した部分を適切に修繕していくことで、長寿命化を図っていくことが必要となる。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体育館については、老朽化や耐震改修の必要性から計画的に建て替えを行ったことにより、減価償却率が低い水準となった。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一般廃棄物処理施設については、平成２８年度に施設の整理を行ったことにより数値に変動が生じた。廃棄物処理は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あるものの老朽化により処理業務を</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他団体に委託しているため町内では実施していない。</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消防施設については、類似団体と比較し高い水準になっている。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防火水槽が多く、また耐用年数を経過しているものが多いため償却率はこのまま横ばいになると考えられるが必要な修繕は行っている。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役場庁舎については、旧本庁舎の耐震改修が必要であったことから、</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耐震と併せて保健センター機能を持たせ、新たに本庁舎を別棟で建設したことから減価償却率が低い水準となった。</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zoomScaleNormal="10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92" t="s">
        <v>82</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x14ac:dyDescent="0.25">
      <c r="B2" s="176" t="s">
        <v>83</v>
      </c>
      <c r="C2" s="176"/>
      <c r="D2" s="177"/>
    </row>
    <row r="3" spans="1:119" ht="18.75" customHeight="1" thickBot="1" x14ac:dyDescent="0.25">
      <c r="A3" s="175"/>
      <c r="B3" s="393" t="s">
        <v>84</v>
      </c>
      <c r="C3" s="394"/>
      <c r="D3" s="394"/>
      <c r="E3" s="395"/>
      <c r="F3" s="395"/>
      <c r="G3" s="395"/>
      <c r="H3" s="395"/>
      <c r="I3" s="395"/>
      <c r="J3" s="395"/>
      <c r="K3" s="395"/>
      <c r="L3" s="395" t="s">
        <v>85</v>
      </c>
      <c r="M3" s="395"/>
      <c r="N3" s="395"/>
      <c r="O3" s="395"/>
      <c r="P3" s="395"/>
      <c r="Q3" s="395"/>
      <c r="R3" s="402"/>
      <c r="S3" s="402"/>
      <c r="T3" s="402"/>
      <c r="U3" s="402"/>
      <c r="V3" s="403"/>
      <c r="W3" s="377" t="s">
        <v>86</v>
      </c>
      <c r="X3" s="378"/>
      <c r="Y3" s="378"/>
      <c r="Z3" s="378"/>
      <c r="AA3" s="378"/>
      <c r="AB3" s="394"/>
      <c r="AC3" s="402" t="s">
        <v>87</v>
      </c>
      <c r="AD3" s="378"/>
      <c r="AE3" s="378"/>
      <c r="AF3" s="378"/>
      <c r="AG3" s="378"/>
      <c r="AH3" s="378"/>
      <c r="AI3" s="378"/>
      <c r="AJ3" s="378"/>
      <c r="AK3" s="378"/>
      <c r="AL3" s="379"/>
      <c r="AM3" s="377" t="s">
        <v>88</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89</v>
      </c>
      <c r="BO3" s="378"/>
      <c r="BP3" s="378"/>
      <c r="BQ3" s="378"/>
      <c r="BR3" s="378"/>
      <c r="BS3" s="378"/>
      <c r="BT3" s="378"/>
      <c r="BU3" s="379"/>
      <c r="BV3" s="377" t="s">
        <v>90</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91</v>
      </c>
      <c r="CU3" s="378"/>
      <c r="CV3" s="378"/>
      <c r="CW3" s="378"/>
      <c r="CX3" s="378"/>
      <c r="CY3" s="378"/>
      <c r="CZ3" s="378"/>
      <c r="DA3" s="379"/>
      <c r="DB3" s="377" t="s">
        <v>92</v>
      </c>
      <c r="DC3" s="378"/>
      <c r="DD3" s="378"/>
      <c r="DE3" s="378"/>
      <c r="DF3" s="378"/>
      <c r="DG3" s="378"/>
      <c r="DH3" s="378"/>
      <c r="DI3" s="379"/>
    </row>
    <row r="4" spans="1:119" ht="18.75" customHeight="1" x14ac:dyDescent="0.2">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93</v>
      </c>
      <c r="AZ4" s="381"/>
      <c r="BA4" s="381"/>
      <c r="BB4" s="381"/>
      <c r="BC4" s="381"/>
      <c r="BD4" s="381"/>
      <c r="BE4" s="381"/>
      <c r="BF4" s="381"/>
      <c r="BG4" s="381"/>
      <c r="BH4" s="381"/>
      <c r="BI4" s="381"/>
      <c r="BJ4" s="381"/>
      <c r="BK4" s="381"/>
      <c r="BL4" s="381"/>
      <c r="BM4" s="382"/>
      <c r="BN4" s="383">
        <v>6536675</v>
      </c>
      <c r="BO4" s="384"/>
      <c r="BP4" s="384"/>
      <c r="BQ4" s="384"/>
      <c r="BR4" s="384"/>
      <c r="BS4" s="384"/>
      <c r="BT4" s="384"/>
      <c r="BU4" s="385"/>
      <c r="BV4" s="383">
        <v>6687398</v>
      </c>
      <c r="BW4" s="384"/>
      <c r="BX4" s="384"/>
      <c r="BY4" s="384"/>
      <c r="BZ4" s="384"/>
      <c r="CA4" s="384"/>
      <c r="CB4" s="384"/>
      <c r="CC4" s="385"/>
      <c r="CD4" s="386" t="s">
        <v>94</v>
      </c>
      <c r="CE4" s="387"/>
      <c r="CF4" s="387"/>
      <c r="CG4" s="387"/>
      <c r="CH4" s="387"/>
      <c r="CI4" s="387"/>
      <c r="CJ4" s="387"/>
      <c r="CK4" s="387"/>
      <c r="CL4" s="387"/>
      <c r="CM4" s="387"/>
      <c r="CN4" s="387"/>
      <c r="CO4" s="387"/>
      <c r="CP4" s="387"/>
      <c r="CQ4" s="387"/>
      <c r="CR4" s="387"/>
      <c r="CS4" s="388"/>
      <c r="CT4" s="389">
        <v>12.5</v>
      </c>
      <c r="CU4" s="390"/>
      <c r="CV4" s="390"/>
      <c r="CW4" s="390"/>
      <c r="CX4" s="390"/>
      <c r="CY4" s="390"/>
      <c r="CZ4" s="390"/>
      <c r="DA4" s="391"/>
      <c r="DB4" s="389">
        <v>11.2</v>
      </c>
      <c r="DC4" s="390"/>
      <c r="DD4" s="390"/>
      <c r="DE4" s="390"/>
      <c r="DF4" s="390"/>
      <c r="DG4" s="390"/>
      <c r="DH4" s="390"/>
      <c r="DI4" s="391"/>
    </row>
    <row r="5" spans="1:119" ht="18.75" customHeight="1" x14ac:dyDescent="0.2">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95</v>
      </c>
      <c r="AN5" s="450"/>
      <c r="AO5" s="450"/>
      <c r="AP5" s="450"/>
      <c r="AQ5" s="450"/>
      <c r="AR5" s="450"/>
      <c r="AS5" s="450"/>
      <c r="AT5" s="451"/>
      <c r="AU5" s="452" t="s">
        <v>96</v>
      </c>
      <c r="AV5" s="453"/>
      <c r="AW5" s="453"/>
      <c r="AX5" s="453"/>
      <c r="AY5" s="454" t="s">
        <v>97</v>
      </c>
      <c r="AZ5" s="455"/>
      <c r="BA5" s="455"/>
      <c r="BB5" s="455"/>
      <c r="BC5" s="455"/>
      <c r="BD5" s="455"/>
      <c r="BE5" s="455"/>
      <c r="BF5" s="455"/>
      <c r="BG5" s="455"/>
      <c r="BH5" s="455"/>
      <c r="BI5" s="455"/>
      <c r="BJ5" s="455"/>
      <c r="BK5" s="455"/>
      <c r="BL5" s="455"/>
      <c r="BM5" s="456"/>
      <c r="BN5" s="420">
        <v>5936535</v>
      </c>
      <c r="BO5" s="421"/>
      <c r="BP5" s="421"/>
      <c r="BQ5" s="421"/>
      <c r="BR5" s="421"/>
      <c r="BS5" s="421"/>
      <c r="BT5" s="421"/>
      <c r="BU5" s="422"/>
      <c r="BV5" s="420">
        <v>6079680</v>
      </c>
      <c r="BW5" s="421"/>
      <c r="BX5" s="421"/>
      <c r="BY5" s="421"/>
      <c r="BZ5" s="421"/>
      <c r="CA5" s="421"/>
      <c r="CB5" s="421"/>
      <c r="CC5" s="422"/>
      <c r="CD5" s="423" t="s">
        <v>98</v>
      </c>
      <c r="CE5" s="424"/>
      <c r="CF5" s="424"/>
      <c r="CG5" s="424"/>
      <c r="CH5" s="424"/>
      <c r="CI5" s="424"/>
      <c r="CJ5" s="424"/>
      <c r="CK5" s="424"/>
      <c r="CL5" s="424"/>
      <c r="CM5" s="424"/>
      <c r="CN5" s="424"/>
      <c r="CO5" s="424"/>
      <c r="CP5" s="424"/>
      <c r="CQ5" s="424"/>
      <c r="CR5" s="424"/>
      <c r="CS5" s="425"/>
      <c r="CT5" s="417">
        <v>87.3</v>
      </c>
      <c r="CU5" s="418"/>
      <c r="CV5" s="418"/>
      <c r="CW5" s="418"/>
      <c r="CX5" s="418"/>
      <c r="CY5" s="418"/>
      <c r="CZ5" s="418"/>
      <c r="DA5" s="419"/>
      <c r="DB5" s="417">
        <v>81.599999999999994</v>
      </c>
      <c r="DC5" s="418"/>
      <c r="DD5" s="418"/>
      <c r="DE5" s="418"/>
      <c r="DF5" s="418"/>
      <c r="DG5" s="418"/>
      <c r="DH5" s="418"/>
      <c r="DI5" s="419"/>
    </row>
    <row r="6" spans="1:119" ht="18.75" customHeight="1" x14ac:dyDescent="0.2">
      <c r="A6" s="175"/>
      <c r="B6" s="426" t="s">
        <v>99</v>
      </c>
      <c r="C6" s="427"/>
      <c r="D6" s="427"/>
      <c r="E6" s="428"/>
      <c r="F6" s="428"/>
      <c r="G6" s="428"/>
      <c r="H6" s="428"/>
      <c r="I6" s="428"/>
      <c r="J6" s="428"/>
      <c r="K6" s="428"/>
      <c r="L6" s="428" t="s">
        <v>100</v>
      </c>
      <c r="M6" s="428"/>
      <c r="N6" s="428"/>
      <c r="O6" s="428"/>
      <c r="P6" s="428"/>
      <c r="Q6" s="428"/>
      <c r="R6" s="432"/>
      <c r="S6" s="432"/>
      <c r="T6" s="432"/>
      <c r="U6" s="432"/>
      <c r="V6" s="433"/>
      <c r="W6" s="436" t="s">
        <v>101</v>
      </c>
      <c r="X6" s="437"/>
      <c r="Y6" s="437"/>
      <c r="Z6" s="437"/>
      <c r="AA6" s="437"/>
      <c r="AB6" s="427"/>
      <c r="AC6" s="440" t="s">
        <v>102</v>
      </c>
      <c r="AD6" s="441"/>
      <c r="AE6" s="441"/>
      <c r="AF6" s="441"/>
      <c r="AG6" s="441"/>
      <c r="AH6" s="441"/>
      <c r="AI6" s="441"/>
      <c r="AJ6" s="441"/>
      <c r="AK6" s="441"/>
      <c r="AL6" s="442"/>
      <c r="AM6" s="449" t="s">
        <v>103</v>
      </c>
      <c r="AN6" s="450"/>
      <c r="AO6" s="450"/>
      <c r="AP6" s="450"/>
      <c r="AQ6" s="450"/>
      <c r="AR6" s="450"/>
      <c r="AS6" s="450"/>
      <c r="AT6" s="451"/>
      <c r="AU6" s="452" t="s">
        <v>104</v>
      </c>
      <c r="AV6" s="453"/>
      <c r="AW6" s="453"/>
      <c r="AX6" s="453"/>
      <c r="AY6" s="454" t="s">
        <v>105</v>
      </c>
      <c r="AZ6" s="455"/>
      <c r="BA6" s="455"/>
      <c r="BB6" s="455"/>
      <c r="BC6" s="455"/>
      <c r="BD6" s="455"/>
      <c r="BE6" s="455"/>
      <c r="BF6" s="455"/>
      <c r="BG6" s="455"/>
      <c r="BH6" s="455"/>
      <c r="BI6" s="455"/>
      <c r="BJ6" s="455"/>
      <c r="BK6" s="455"/>
      <c r="BL6" s="455"/>
      <c r="BM6" s="456"/>
      <c r="BN6" s="420">
        <v>600140</v>
      </c>
      <c r="BO6" s="421"/>
      <c r="BP6" s="421"/>
      <c r="BQ6" s="421"/>
      <c r="BR6" s="421"/>
      <c r="BS6" s="421"/>
      <c r="BT6" s="421"/>
      <c r="BU6" s="422"/>
      <c r="BV6" s="420">
        <v>607718</v>
      </c>
      <c r="BW6" s="421"/>
      <c r="BX6" s="421"/>
      <c r="BY6" s="421"/>
      <c r="BZ6" s="421"/>
      <c r="CA6" s="421"/>
      <c r="CB6" s="421"/>
      <c r="CC6" s="422"/>
      <c r="CD6" s="423" t="s">
        <v>106</v>
      </c>
      <c r="CE6" s="424"/>
      <c r="CF6" s="424"/>
      <c r="CG6" s="424"/>
      <c r="CH6" s="424"/>
      <c r="CI6" s="424"/>
      <c r="CJ6" s="424"/>
      <c r="CK6" s="424"/>
      <c r="CL6" s="424"/>
      <c r="CM6" s="424"/>
      <c r="CN6" s="424"/>
      <c r="CO6" s="424"/>
      <c r="CP6" s="424"/>
      <c r="CQ6" s="424"/>
      <c r="CR6" s="424"/>
      <c r="CS6" s="425"/>
      <c r="CT6" s="457">
        <v>88.5</v>
      </c>
      <c r="CU6" s="458"/>
      <c r="CV6" s="458"/>
      <c r="CW6" s="458"/>
      <c r="CX6" s="458"/>
      <c r="CY6" s="458"/>
      <c r="CZ6" s="458"/>
      <c r="DA6" s="459"/>
      <c r="DB6" s="457">
        <v>85.6</v>
      </c>
      <c r="DC6" s="458"/>
      <c r="DD6" s="458"/>
      <c r="DE6" s="458"/>
      <c r="DF6" s="458"/>
      <c r="DG6" s="458"/>
      <c r="DH6" s="458"/>
      <c r="DI6" s="459"/>
    </row>
    <row r="7" spans="1:119" ht="18.75" customHeight="1" x14ac:dyDescent="0.2">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107</v>
      </c>
      <c r="AN7" s="450"/>
      <c r="AO7" s="450"/>
      <c r="AP7" s="450"/>
      <c r="AQ7" s="450"/>
      <c r="AR7" s="450"/>
      <c r="AS7" s="450"/>
      <c r="AT7" s="451"/>
      <c r="AU7" s="452" t="s">
        <v>96</v>
      </c>
      <c r="AV7" s="453"/>
      <c r="AW7" s="453"/>
      <c r="AX7" s="453"/>
      <c r="AY7" s="454" t="s">
        <v>108</v>
      </c>
      <c r="AZ7" s="455"/>
      <c r="BA7" s="455"/>
      <c r="BB7" s="455"/>
      <c r="BC7" s="455"/>
      <c r="BD7" s="455"/>
      <c r="BE7" s="455"/>
      <c r="BF7" s="455"/>
      <c r="BG7" s="455"/>
      <c r="BH7" s="455"/>
      <c r="BI7" s="455"/>
      <c r="BJ7" s="455"/>
      <c r="BK7" s="455"/>
      <c r="BL7" s="455"/>
      <c r="BM7" s="456"/>
      <c r="BN7" s="420">
        <v>159323</v>
      </c>
      <c r="BO7" s="421"/>
      <c r="BP7" s="421"/>
      <c r="BQ7" s="421"/>
      <c r="BR7" s="421"/>
      <c r="BS7" s="421"/>
      <c r="BT7" s="421"/>
      <c r="BU7" s="422"/>
      <c r="BV7" s="420">
        <v>202777</v>
      </c>
      <c r="BW7" s="421"/>
      <c r="BX7" s="421"/>
      <c r="BY7" s="421"/>
      <c r="BZ7" s="421"/>
      <c r="CA7" s="421"/>
      <c r="CB7" s="421"/>
      <c r="CC7" s="422"/>
      <c r="CD7" s="423" t="s">
        <v>109</v>
      </c>
      <c r="CE7" s="424"/>
      <c r="CF7" s="424"/>
      <c r="CG7" s="424"/>
      <c r="CH7" s="424"/>
      <c r="CI7" s="424"/>
      <c r="CJ7" s="424"/>
      <c r="CK7" s="424"/>
      <c r="CL7" s="424"/>
      <c r="CM7" s="424"/>
      <c r="CN7" s="424"/>
      <c r="CO7" s="424"/>
      <c r="CP7" s="424"/>
      <c r="CQ7" s="424"/>
      <c r="CR7" s="424"/>
      <c r="CS7" s="425"/>
      <c r="CT7" s="420">
        <v>3537982</v>
      </c>
      <c r="CU7" s="421"/>
      <c r="CV7" s="421"/>
      <c r="CW7" s="421"/>
      <c r="CX7" s="421"/>
      <c r="CY7" s="421"/>
      <c r="CZ7" s="421"/>
      <c r="DA7" s="422"/>
      <c r="DB7" s="420">
        <v>3631572</v>
      </c>
      <c r="DC7" s="421"/>
      <c r="DD7" s="421"/>
      <c r="DE7" s="421"/>
      <c r="DF7" s="421"/>
      <c r="DG7" s="421"/>
      <c r="DH7" s="421"/>
      <c r="DI7" s="422"/>
    </row>
    <row r="8" spans="1:119" ht="18.75" customHeight="1" thickBot="1" x14ac:dyDescent="0.25">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110</v>
      </c>
      <c r="AN8" s="450"/>
      <c r="AO8" s="450"/>
      <c r="AP8" s="450"/>
      <c r="AQ8" s="450"/>
      <c r="AR8" s="450"/>
      <c r="AS8" s="450"/>
      <c r="AT8" s="451"/>
      <c r="AU8" s="452" t="s">
        <v>111</v>
      </c>
      <c r="AV8" s="453"/>
      <c r="AW8" s="453"/>
      <c r="AX8" s="453"/>
      <c r="AY8" s="454" t="s">
        <v>112</v>
      </c>
      <c r="AZ8" s="455"/>
      <c r="BA8" s="455"/>
      <c r="BB8" s="455"/>
      <c r="BC8" s="455"/>
      <c r="BD8" s="455"/>
      <c r="BE8" s="455"/>
      <c r="BF8" s="455"/>
      <c r="BG8" s="455"/>
      <c r="BH8" s="455"/>
      <c r="BI8" s="455"/>
      <c r="BJ8" s="455"/>
      <c r="BK8" s="455"/>
      <c r="BL8" s="455"/>
      <c r="BM8" s="456"/>
      <c r="BN8" s="420">
        <v>440817</v>
      </c>
      <c r="BO8" s="421"/>
      <c r="BP8" s="421"/>
      <c r="BQ8" s="421"/>
      <c r="BR8" s="421"/>
      <c r="BS8" s="421"/>
      <c r="BT8" s="421"/>
      <c r="BU8" s="422"/>
      <c r="BV8" s="420">
        <v>404941</v>
      </c>
      <c r="BW8" s="421"/>
      <c r="BX8" s="421"/>
      <c r="BY8" s="421"/>
      <c r="BZ8" s="421"/>
      <c r="CA8" s="421"/>
      <c r="CB8" s="421"/>
      <c r="CC8" s="422"/>
      <c r="CD8" s="423" t="s">
        <v>113</v>
      </c>
      <c r="CE8" s="424"/>
      <c r="CF8" s="424"/>
      <c r="CG8" s="424"/>
      <c r="CH8" s="424"/>
      <c r="CI8" s="424"/>
      <c r="CJ8" s="424"/>
      <c r="CK8" s="424"/>
      <c r="CL8" s="424"/>
      <c r="CM8" s="424"/>
      <c r="CN8" s="424"/>
      <c r="CO8" s="424"/>
      <c r="CP8" s="424"/>
      <c r="CQ8" s="424"/>
      <c r="CR8" s="424"/>
      <c r="CS8" s="425"/>
      <c r="CT8" s="460">
        <v>0.41</v>
      </c>
      <c r="CU8" s="461"/>
      <c r="CV8" s="461"/>
      <c r="CW8" s="461"/>
      <c r="CX8" s="461"/>
      <c r="CY8" s="461"/>
      <c r="CZ8" s="461"/>
      <c r="DA8" s="462"/>
      <c r="DB8" s="460">
        <v>0.42</v>
      </c>
      <c r="DC8" s="461"/>
      <c r="DD8" s="461"/>
      <c r="DE8" s="461"/>
      <c r="DF8" s="461"/>
      <c r="DG8" s="461"/>
      <c r="DH8" s="461"/>
      <c r="DI8" s="462"/>
    </row>
    <row r="9" spans="1:119" ht="18.75" customHeight="1" thickBot="1" x14ac:dyDescent="0.25">
      <c r="A9" s="175"/>
      <c r="B9" s="414" t="s">
        <v>114</v>
      </c>
      <c r="C9" s="415"/>
      <c r="D9" s="415"/>
      <c r="E9" s="415"/>
      <c r="F9" s="415"/>
      <c r="G9" s="415"/>
      <c r="H9" s="415"/>
      <c r="I9" s="415"/>
      <c r="J9" s="415"/>
      <c r="K9" s="463"/>
      <c r="L9" s="464" t="s">
        <v>115</v>
      </c>
      <c r="M9" s="465"/>
      <c r="N9" s="465"/>
      <c r="O9" s="465"/>
      <c r="P9" s="465"/>
      <c r="Q9" s="466"/>
      <c r="R9" s="467">
        <v>8885</v>
      </c>
      <c r="S9" s="468"/>
      <c r="T9" s="468"/>
      <c r="U9" s="468"/>
      <c r="V9" s="469"/>
      <c r="W9" s="377" t="s">
        <v>116</v>
      </c>
      <c r="X9" s="378"/>
      <c r="Y9" s="378"/>
      <c r="Z9" s="378"/>
      <c r="AA9" s="378"/>
      <c r="AB9" s="378"/>
      <c r="AC9" s="378"/>
      <c r="AD9" s="378"/>
      <c r="AE9" s="378"/>
      <c r="AF9" s="378"/>
      <c r="AG9" s="378"/>
      <c r="AH9" s="378"/>
      <c r="AI9" s="378"/>
      <c r="AJ9" s="378"/>
      <c r="AK9" s="378"/>
      <c r="AL9" s="379"/>
      <c r="AM9" s="449" t="s">
        <v>117</v>
      </c>
      <c r="AN9" s="450"/>
      <c r="AO9" s="450"/>
      <c r="AP9" s="450"/>
      <c r="AQ9" s="450"/>
      <c r="AR9" s="450"/>
      <c r="AS9" s="450"/>
      <c r="AT9" s="451"/>
      <c r="AU9" s="452" t="s">
        <v>96</v>
      </c>
      <c r="AV9" s="453"/>
      <c r="AW9" s="453"/>
      <c r="AX9" s="453"/>
      <c r="AY9" s="454" t="s">
        <v>118</v>
      </c>
      <c r="AZ9" s="455"/>
      <c r="BA9" s="455"/>
      <c r="BB9" s="455"/>
      <c r="BC9" s="455"/>
      <c r="BD9" s="455"/>
      <c r="BE9" s="455"/>
      <c r="BF9" s="455"/>
      <c r="BG9" s="455"/>
      <c r="BH9" s="455"/>
      <c r="BI9" s="455"/>
      <c r="BJ9" s="455"/>
      <c r="BK9" s="455"/>
      <c r="BL9" s="455"/>
      <c r="BM9" s="456"/>
      <c r="BN9" s="420">
        <v>35876</v>
      </c>
      <c r="BO9" s="421"/>
      <c r="BP9" s="421"/>
      <c r="BQ9" s="421"/>
      <c r="BR9" s="421"/>
      <c r="BS9" s="421"/>
      <c r="BT9" s="421"/>
      <c r="BU9" s="422"/>
      <c r="BV9" s="420">
        <v>91483</v>
      </c>
      <c r="BW9" s="421"/>
      <c r="BX9" s="421"/>
      <c r="BY9" s="421"/>
      <c r="BZ9" s="421"/>
      <c r="CA9" s="421"/>
      <c r="CB9" s="421"/>
      <c r="CC9" s="422"/>
      <c r="CD9" s="423" t="s">
        <v>119</v>
      </c>
      <c r="CE9" s="424"/>
      <c r="CF9" s="424"/>
      <c r="CG9" s="424"/>
      <c r="CH9" s="424"/>
      <c r="CI9" s="424"/>
      <c r="CJ9" s="424"/>
      <c r="CK9" s="424"/>
      <c r="CL9" s="424"/>
      <c r="CM9" s="424"/>
      <c r="CN9" s="424"/>
      <c r="CO9" s="424"/>
      <c r="CP9" s="424"/>
      <c r="CQ9" s="424"/>
      <c r="CR9" s="424"/>
      <c r="CS9" s="425"/>
      <c r="CT9" s="417">
        <v>9.6999999999999993</v>
      </c>
      <c r="CU9" s="418"/>
      <c r="CV9" s="418"/>
      <c r="CW9" s="418"/>
      <c r="CX9" s="418"/>
      <c r="CY9" s="418"/>
      <c r="CZ9" s="418"/>
      <c r="DA9" s="419"/>
      <c r="DB9" s="417">
        <v>9.3000000000000007</v>
      </c>
      <c r="DC9" s="418"/>
      <c r="DD9" s="418"/>
      <c r="DE9" s="418"/>
      <c r="DF9" s="418"/>
      <c r="DG9" s="418"/>
      <c r="DH9" s="418"/>
      <c r="DI9" s="419"/>
    </row>
    <row r="10" spans="1:119" ht="18.75" customHeight="1" thickBot="1" x14ac:dyDescent="0.25">
      <c r="A10" s="175"/>
      <c r="B10" s="414"/>
      <c r="C10" s="415"/>
      <c r="D10" s="415"/>
      <c r="E10" s="415"/>
      <c r="F10" s="415"/>
      <c r="G10" s="415"/>
      <c r="H10" s="415"/>
      <c r="I10" s="415"/>
      <c r="J10" s="415"/>
      <c r="K10" s="463"/>
      <c r="L10" s="470" t="s">
        <v>120</v>
      </c>
      <c r="M10" s="450"/>
      <c r="N10" s="450"/>
      <c r="O10" s="450"/>
      <c r="P10" s="450"/>
      <c r="Q10" s="451"/>
      <c r="R10" s="471">
        <v>9843</v>
      </c>
      <c r="S10" s="472"/>
      <c r="T10" s="472"/>
      <c r="U10" s="472"/>
      <c r="V10" s="473"/>
      <c r="W10" s="408"/>
      <c r="X10" s="409"/>
      <c r="Y10" s="409"/>
      <c r="Z10" s="409"/>
      <c r="AA10" s="409"/>
      <c r="AB10" s="409"/>
      <c r="AC10" s="409"/>
      <c r="AD10" s="409"/>
      <c r="AE10" s="409"/>
      <c r="AF10" s="409"/>
      <c r="AG10" s="409"/>
      <c r="AH10" s="409"/>
      <c r="AI10" s="409"/>
      <c r="AJ10" s="409"/>
      <c r="AK10" s="409"/>
      <c r="AL10" s="412"/>
      <c r="AM10" s="449" t="s">
        <v>121</v>
      </c>
      <c r="AN10" s="450"/>
      <c r="AO10" s="450"/>
      <c r="AP10" s="450"/>
      <c r="AQ10" s="450"/>
      <c r="AR10" s="450"/>
      <c r="AS10" s="450"/>
      <c r="AT10" s="451"/>
      <c r="AU10" s="452" t="s">
        <v>122</v>
      </c>
      <c r="AV10" s="453"/>
      <c r="AW10" s="453"/>
      <c r="AX10" s="453"/>
      <c r="AY10" s="454" t="s">
        <v>123</v>
      </c>
      <c r="AZ10" s="455"/>
      <c r="BA10" s="455"/>
      <c r="BB10" s="455"/>
      <c r="BC10" s="455"/>
      <c r="BD10" s="455"/>
      <c r="BE10" s="455"/>
      <c r="BF10" s="455"/>
      <c r="BG10" s="455"/>
      <c r="BH10" s="455"/>
      <c r="BI10" s="455"/>
      <c r="BJ10" s="455"/>
      <c r="BK10" s="455"/>
      <c r="BL10" s="455"/>
      <c r="BM10" s="456"/>
      <c r="BN10" s="420">
        <v>0</v>
      </c>
      <c r="BO10" s="421"/>
      <c r="BP10" s="421"/>
      <c r="BQ10" s="421"/>
      <c r="BR10" s="421"/>
      <c r="BS10" s="421"/>
      <c r="BT10" s="421"/>
      <c r="BU10" s="422"/>
      <c r="BV10" s="420">
        <v>180000</v>
      </c>
      <c r="BW10" s="421"/>
      <c r="BX10" s="421"/>
      <c r="BY10" s="421"/>
      <c r="BZ10" s="421"/>
      <c r="CA10" s="421"/>
      <c r="CB10" s="421"/>
      <c r="CC10" s="422"/>
      <c r="CD10" s="178" t="s">
        <v>124</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414"/>
      <c r="C11" s="415"/>
      <c r="D11" s="415"/>
      <c r="E11" s="415"/>
      <c r="F11" s="415"/>
      <c r="G11" s="415"/>
      <c r="H11" s="415"/>
      <c r="I11" s="415"/>
      <c r="J11" s="415"/>
      <c r="K11" s="463"/>
      <c r="L11" s="474" t="s">
        <v>125</v>
      </c>
      <c r="M11" s="475"/>
      <c r="N11" s="475"/>
      <c r="O11" s="475"/>
      <c r="P11" s="475"/>
      <c r="Q11" s="476"/>
      <c r="R11" s="477" t="s">
        <v>126</v>
      </c>
      <c r="S11" s="478"/>
      <c r="T11" s="478"/>
      <c r="U11" s="478"/>
      <c r="V11" s="479"/>
      <c r="W11" s="408"/>
      <c r="X11" s="409"/>
      <c r="Y11" s="409"/>
      <c r="Z11" s="409"/>
      <c r="AA11" s="409"/>
      <c r="AB11" s="409"/>
      <c r="AC11" s="409"/>
      <c r="AD11" s="409"/>
      <c r="AE11" s="409"/>
      <c r="AF11" s="409"/>
      <c r="AG11" s="409"/>
      <c r="AH11" s="409"/>
      <c r="AI11" s="409"/>
      <c r="AJ11" s="409"/>
      <c r="AK11" s="409"/>
      <c r="AL11" s="412"/>
      <c r="AM11" s="449" t="s">
        <v>127</v>
      </c>
      <c r="AN11" s="450"/>
      <c r="AO11" s="450"/>
      <c r="AP11" s="450"/>
      <c r="AQ11" s="450"/>
      <c r="AR11" s="450"/>
      <c r="AS11" s="450"/>
      <c r="AT11" s="451"/>
      <c r="AU11" s="452" t="s">
        <v>122</v>
      </c>
      <c r="AV11" s="453"/>
      <c r="AW11" s="453"/>
      <c r="AX11" s="453"/>
      <c r="AY11" s="454" t="s">
        <v>128</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129</v>
      </c>
      <c r="CE11" s="424"/>
      <c r="CF11" s="424"/>
      <c r="CG11" s="424"/>
      <c r="CH11" s="424"/>
      <c r="CI11" s="424"/>
      <c r="CJ11" s="424"/>
      <c r="CK11" s="424"/>
      <c r="CL11" s="424"/>
      <c r="CM11" s="424"/>
      <c r="CN11" s="424"/>
      <c r="CO11" s="424"/>
      <c r="CP11" s="424"/>
      <c r="CQ11" s="424"/>
      <c r="CR11" s="424"/>
      <c r="CS11" s="425"/>
      <c r="CT11" s="460" t="s">
        <v>130</v>
      </c>
      <c r="CU11" s="461"/>
      <c r="CV11" s="461"/>
      <c r="CW11" s="461"/>
      <c r="CX11" s="461"/>
      <c r="CY11" s="461"/>
      <c r="CZ11" s="461"/>
      <c r="DA11" s="462"/>
      <c r="DB11" s="460" t="s">
        <v>130</v>
      </c>
      <c r="DC11" s="461"/>
      <c r="DD11" s="461"/>
      <c r="DE11" s="461"/>
      <c r="DF11" s="461"/>
      <c r="DG11" s="461"/>
      <c r="DH11" s="461"/>
      <c r="DI11" s="462"/>
    </row>
    <row r="12" spans="1:119" ht="18.75" customHeight="1" x14ac:dyDescent="0.2">
      <c r="A12" s="175"/>
      <c r="B12" s="480" t="s">
        <v>131</v>
      </c>
      <c r="C12" s="481"/>
      <c r="D12" s="481"/>
      <c r="E12" s="481"/>
      <c r="F12" s="481"/>
      <c r="G12" s="481"/>
      <c r="H12" s="481"/>
      <c r="I12" s="481"/>
      <c r="J12" s="481"/>
      <c r="K12" s="482"/>
      <c r="L12" s="489" t="s">
        <v>132</v>
      </c>
      <c r="M12" s="490"/>
      <c r="N12" s="490"/>
      <c r="O12" s="490"/>
      <c r="P12" s="490"/>
      <c r="Q12" s="491"/>
      <c r="R12" s="492">
        <v>8365</v>
      </c>
      <c r="S12" s="493"/>
      <c r="T12" s="493"/>
      <c r="U12" s="493"/>
      <c r="V12" s="494"/>
      <c r="W12" s="495" t="s">
        <v>1</v>
      </c>
      <c r="X12" s="453"/>
      <c r="Y12" s="453"/>
      <c r="Z12" s="453"/>
      <c r="AA12" s="453"/>
      <c r="AB12" s="496"/>
      <c r="AC12" s="497" t="s">
        <v>133</v>
      </c>
      <c r="AD12" s="498"/>
      <c r="AE12" s="498"/>
      <c r="AF12" s="498"/>
      <c r="AG12" s="499"/>
      <c r="AH12" s="497" t="s">
        <v>134</v>
      </c>
      <c r="AI12" s="498"/>
      <c r="AJ12" s="498"/>
      <c r="AK12" s="498"/>
      <c r="AL12" s="500"/>
      <c r="AM12" s="449" t="s">
        <v>135</v>
      </c>
      <c r="AN12" s="450"/>
      <c r="AO12" s="450"/>
      <c r="AP12" s="450"/>
      <c r="AQ12" s="450"/>
      <c r="AR12" s="450"/>
      <c r="AS12" s="450"/>
      <c r="AT12" s="451"/>
      <c r="AU12" s="452" t="s">
        <v>96</v>
      </c>
      <c r="AV12" s="453"/>
      <c r="AW12" s="453"/>
      <c r="AX12" s="453"/>
      <c r="AY12" s="454" t="s">
        <v>136</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0</v>
      </c>
      <c r="BW12" s="421"/>
      <c r="BX12" s="421"/>
      <c r="BY12" s="421"/>
      <c r="BZ12" s="421"/>
      <c r="CA12" s="421"/>
      <c r="CB12" s="421"/>
      <c r="CC12" s="422"/>
      <c r="CD12" s="423" t="s">
        <v>137</v>
      </c>
      <c r="CE12" s="424"/>
      <c r="CF12" s="424"/>
      <c r="CG12" s="424"/>
      <c r="CH12" s="424"/>
      <c r="CI12" s="424"/>
      <c r="CJ12" s="424"/>
      <c r="CK12" s="424"/>
      <c r="CL12" s="424"/>
      <c r="CM12" s="424"/>
      <c r="CN12" s="424"/>
      <c r="CO12" s="424"/>
      <c r="CP12" s="424"/>
      <c r="CQ12" s="424"/>
      <c r="CR12" s="424"/>
      <c r="CS12" s="425"/>
      <c r="CT12" s="460" t="s">
        <v>130</v>
      </c>
      <c r="CU12" s="461"/>
      <c r="CV12" s="461"/>
      <c r="CW12" s="461"/>
      <c r="CX12" s="461"/>
      <c r="CY12" s="461"/>
      <c r="CZ12" s="461"/>
      <c r="DA12" s="462"/>
      <c r="DB12" s="460" t="s">
        <v>138</v>
      </c>
      <c r="DC12" s="461"/>
      <c r="DD12" s="461"/>
      <c r="DE12" s="461"/>
      <c r="DF12" s="461"/>
      <c r="DG12" s="461"/>
      <c r="DH12" s="461"/>
      <c r="DI12" s="462"/>
    </row>
    <row r="13" spans="1:119" ht="18.75" customHeight="1" x14ac:dyDescent="0.2">
      <c r="A13" s="175"/>
      <c r="B13" s="483"/>
      <c r="C13" s="484"/>
      <c r="D13" s="484"/>
      <c r="E13" s="484"/>
      <c r="F13" s="484"/>
      <c r="G13" s="484"/>
      <c r="H13" s="484"/>
      <c r="I13" s="484"/>
      <c r="J13" s="484"/>
      <c r="K13" s="485"/>
      <c r="L13" s="184"/>
      <c r="M13" s="511" t="s">
        <v>139</v>
      </c>
      <c r="N13" s="512"/>
      <c r="O13" s="512"/>
      <c r="P13" s="512"/>
      <c r="Q13" s="513"/>
      <c r="R13" s="504">
        <v>8275</v>
      </c>
      <c r="S13" s="505"/>
      <c r="T13" s="505"/>
      <c r="U13" s="505"/>
      <c r="V13" s="506"/>
      <c r="W13" s="436" t="s">
        <v>140</v>
      </c>
      <c r="X13" s="437"/>
      <c r="Y13" s="437"/>
      <c r="Z13" s="437"/>
      <c r="AA13" s="437"/>
      <c r="AB13" s="427"/>
      <c r="AC13" s="471">
        <v>301</v>
      </c>
      <c r="AD13" s="472"/>
      <c r="AE13" s="472"/>
      <c r="AF13" s="472"/>
      <c r="AG13" s="514"/>
      <c r="AH13" s="471">
        <v>376</v>
      </c>
      <c r="AI13" s="472"/>
      <c r="AJ13" s="472"/>
      <c r="AK13" s="472"/>
      <c r="AL13" s="473"/>
      <c r="AM13" s="449" t="s">
        <v>141</v>
      </c>
      <c r="AN13" s="450"/>
      <c r="AO13" s="450"/>
      <c r="AP13" s="450"/>
      <c r="AQ13" s="450"/>
      <c r="AR13" s="450"/>
      <c r="AS13" s="450"/>
      <c r="AT13" s="451"/>
      <c r="AU13" s="452" t="s">
        <v>122</v>
      </c>
      <c r="AV13" s="453"/>
      <c r="AW13" s="453"/>
      <c r="AX13" s="453"/>
      <c r="AY13" s="454" t="s">
        <v>142</v>
      </c>
      <c r="AZ13" s="455"/>
      <c r="BA13" s="455"/>
      <c r="BB13" s="455"/>
      <c r="BC13" s="455"/>
      <c r="BD13" s="455"/>
      <c r="BE13" s="455"/>
      <c r="BF13" s="455"/>
      <c r="BG13" s="455"/>
      <c r="BH13" s="455"/>
      <c r="BI13" s="455"/>
      <c r="BJ13" s="455"/>
      <c r="BK13" s="455"/>
      <c r="BL13" s="455"/>
      <c r="BM13" s="456"/>
      <c r="BN13" s="420">
        <v>35876</v>
      </c>
      <c r="BO13" s="421"/>
      <c r="BP13" s="421"/>
      <c r="BQ13" s="421"/>
      <c r="BR13" s="421"/>
      <c r="BS13" s="421"/>
      <c r="BT13" s="421"/>
      <c r="BU13" s="422"/>
      <c r="BV13" s="420">
        <v>271483</v>
      </c>
      <c r="BW13" s="421"/>
      <c r="BX13" s="421"/>
      <c r="BY13" s="421"/>
      <c r="BZ13" s="421"/>
      <c r="CA13" s="421"/>
      <c r="CB13" s="421"/>
      <c r="CC13" s="422"/>
      <c r="CD13" s="423" t="s">
        <v>143</v>
      </c>
      <c r="CE13" s="424"/>
      <c r="CF13" s="424"/>
      <c r="CG13" s="424"/>
      <c r="CH13" s="424"/>
      <c r="CI13" s="424"/>
      <c r="CJ13" s="424"/>
      <c r="CK13" s="424"/>
      <c r="CL13" s="424"/>
      <c r="CM13" s="424"/>
      <c r="CN13" s="424"/>
      <c r="CO13" s="424"/>
      <c r="CP13" s="424"/>
      <c r="CQ13" s="424"/>
      <c r="CR13" s="424"/>
      <c r="CS13" s="425"/>
      <c r="CT13" s="417">
        <v>3.8</v>
      </c>
      <c r="CU13" s="418"/>
      <c r="CV13" s="418"/>
      <c r="CW13" s="418"/>
      <c r="CX13" s="418"/>
      <c r="CY13" s="418"/>
      <c r="CZ13" s="418"/>
      <c r="DA13" s="419"/>
      <c r="DB13" s="417">
        <v>4.0999999999999996</v>
      </c>
      <c r="DC13" s="418"/>
      <c r="DD13" s="418"/>
      <c r="DE13" s="418"/>
      <c r="DF13" s="418"/>
      <c r="DG13" s="418"/>
      <c r="DH13" s="418"/>
      <c r="DI13" s="419"/>
    </row>
    <row r="14" spans="1:119" ht="18.75" customHeight="1" thickBot="1" x14ac:dyDescent="0.25">
      <c r="A14" s="175"/>
      <c r="B14" s="483"/>
      <c r="C14" s="484"/>
      <c r="D14" s="484"/>
      <c r="E14" s="484"/>
      <c r="F14" s="484"/>
      <c r="G14" s="484"/>
      <c r="H14" s="484"/>
      <c r="I14" s="484"/>
      <c r="J14" s="484"/>
      <c r="K14" s="485"/>
      <c r="L14" s="501" t="s">
        <v>144</v>
      </c>
      <c r="M14" s="502"/>
      <c r="N14" s="502"/>
      <c r="O14" s="502"/>
      <c r="P14" s="502"/>
      <c r="Q14" s="503"/>
      <c r="R14" s="504">
        <v>8544</v>
      </c>
      <c r="S14" s="505"/>
      <c r="T14" s="505"/>
      <c r="U14" s="505"/>
      <c r="V14" s="506"/>
      <c r="W14" s="410"/>
      <c r="X14" s="411"/>
      <c r="Y14" s="411"/>
      <c r="Z14" s="411"/>
      <c r="AA14" s="411"/>
      <c r="AB14" s="400"/>
      <c r="AC14" s="507">
        <v>7.8</v>
      </c>
      <c r="AD14" s="508"/>
      <c r="AE14" s="508"/>
      <c r="AF14" s="508"/>
      <c r="AG14" s="509"/>
      <c r="AH14" s="507">
        <v>8.8000000000000007</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145</v>
      </c>
      <c r="CE14" s="516"/>
      <c r="CF14" s="516"/>
      <c r="CG14" s="516"/>
      <c r="CH14" s="516"/>
      <c r="CI14" s="516"/>
      <c r="CJ14" s="516"/>
      <c r="CK14" s="516"/>
      <c r="CL14" s="516"/>
      <c r="CM14" s="516"/>
      <c r="CN14" s="516"/>
      <c r="CO14" s="516"/>
      <c r="CP14" s="516"/>
      <c r="CQ14" s="516"/>
      <c r="CR14" s="516"/>
      <c r="CS14" s="517"/>
      <c r="CT14" s="518" t="s">
        <v>138</v>
      </c>
      <c r="CU14" s="519"/>
      <c r="CV14" s="519"/>
      <c r="CW14" s="519"/>
      <c r="CX14" s="519"/>
      <c r="CY14" s="519"/>
      <c r="CZ14" s="519"/>
      <c r="DA14" s="520"/>
      <c r="DB14" s="518" t="s">
        <v>130</v>
      </c>
      <c r="DC14" s="519"/>
      <c r="DD14" s="519"/>
      <c r="DE14" s="519"/>
      <c r="DF14" s="519"/>
      <c r="DG14" s="519"/>
      <c r="DH14" s="519"/>
      <c r="DI14" s="520"/>
    </row>
    <row r="15" spans="1:119" ht="18.75" customHeight="1" x14ac:dyDescent="0.2">
      <c r="A15" s="175"/>
      <c r="B15" s="483"/>
      <c r="C15" s="484"/>
      <c r="D15" s="484"/>
      <c r="E15" s="484"/>
      <c r="F15" s="484"/>
      <c r="G15" s="484"/>
      <c r="H15" s="484"/>
      <c r="I15" s="484"/>
      <c r="J15" s="484"/>
      <c r="K15" s="485"/>
      <c r="L15" s="184"/>
      <c r="M15" s="511" t="s">
        <v>139</v>
      </c>
      <c r="N15" s="512"/>
      <c r="O15" s="512"/>
      <c r="P15" s="512"/>
      <c r="Q15" s="513"/>
      <c r="R15" s="504">
        <v>8463</v>
      </c>
      <c r="S15" s="505"/>
      <c r="T15" s="505"/>
      <c r="U15" s="505"/>
      <c r="V15" s="506"/>
      <c r="W15" s="436" t="s">
        <v>146</v>
      </c>
      <c r="X15" s="437"/>
      <c r="Y15" s="437"/>
      <c r="Z15" s="437"/>
      <c r="AA15" s="437"/>
      <c r="AB15" s="427"/>
      <c r="AC15" s="471">
        <v>927</v>
      </c>
      <c r="AD15" s="472"/>
      <c r="AE15" s="472"/>
      <c r="AF15" s="472"/>
      <c r="AG15" s="514"/>
      <c r="AH15" s="471">
        <v>1034</v>
      </c>
      <c r="AI15" s="472"/>
      <c r="AJ15" s="472"/>
      <c r="AK15" s="472"/>
      <c r="AL15" s="473"/>
      <c r="AM15" s="449"/>
      <c r="AN15" s="450"/>
      <c r="AO15" s="450"/>
      <c r="AP15" s="450"/>
      <c r="AQ15" s="450"/>
      <c r="AR15" s="450"/>
      <c r="AS15" s="450"/>
      <c r="AT15" s="451"/>
      <c r="AU15" s="452"/>
      <c r="AV15" s="453"/>
      <c r="AW15" s="453"/>
      <c r="AX15" s="453"/>
      <c r="AY15" s="380" t="s">
        <v>147</v>
      </c>
      <c r="AZ15" s="381"/>
      <c r="BA15" s="381"/>
      <c r="BB15" s="381"/>
      <c r="BC15" s="381"/>
      <c r="BD15" s="381"/>
      <c r="BE15" s="381"/>
      <c r="BF15" s="381"/>
      <c r="BG15" s="381"/>
      <c r="BH15" s="381"/>
      <c r="BI15" s="381"/>
      <c r="BJ15" s="381"/>
      <c r="BK15" s="381"/>
      <c r="BL15" s="381"/>
      <c r="BM15" s="382"/>
      <c r="BN15" s="383">
        <v>1252724</v>
      </c>
      <c r="BO15" s="384"/>
      <c r="BP15" s="384"/>
      <c r="BQ15" s="384"/>
      <c r="BR15" s="384"/>
      <c r="BS15" s="384"/>
      <c r="BT15" s="384"/>
      <c r="BU15" s="385"/>
      <c r="BV15" s="383">
        <v>1229846</v>
      </c>
      <c r="BW15" s="384"/>
      <c r="BX15" s="384"/>
      <c r="BY15" s="384"/>
      <c r="BZ15" s="384"/>
      <c r="CA15" s="384"/>
      <c r="CB15" s="384"/>
      <c r="CC15" s="385"/>
      <c r="CD15" s="521" t="s">
        <v>148</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83"/>
      <c r="C16" s="484"/>
      <c r="D16" s="484"/>
      <c r="E16" s="484"/>
      <c r="F16" s="484"/>
      <c r="G16" s="484"/>
      <c r="H16" s="484"/>
      <c r="I16" s="484"/>
      <c r="J16" s="484"/>
      <c r="K16" s="485"/>
      <c r="L16" s="501" t="s">
        <v>149</v>
      </c>
      <c r="M16" s="524"/>
      <c r="N16" s="524"/>
      <c r="O16" s="524"/>
      <c r="P16" s="524"/>
      <c r="Q16" s="525"/>
      <c r="R16" s="526" t="s">
        <v>150</v>
      </c>
      <c r="S16" s="527"/>
      <c r="T16" s="527"/>
      <c r="U16" s="527"/>
      <c r="V16" s="528"/>
      <c r="W16" s="410"/>
      <c r="X16" s="411"/>
      <c r="Y16" s="411"/>
      <c r="Z16" s="411"/>
      <c r="AA16" s="411"/>
      <c r="AB16" s="400"/>
      <c r="AC16" s="507">
        <v>23.9</v>
      </c>
      <c r="AD16" s="508"/>
      <c r="AE16" s="508"/>
      <c r="AF16" s="508"/>
      <c r="AG16" s="509"/>
      <c r="AH16" s="507">
        <v>24.1</v>
      </c>
      <c r="AI16" s="508"/>
      <c r="AJ16" s="508"/>
      <c r="AK16" s="508"/>
      <c r="AL16" s="510"/>
      <c r="AM16" s="449"/>
      <c r="AN16" s="450"/>
      <c r="AO16" s="450"/>
      <c r="AP16" s="450"/>
      <c r="AQ16" s="450"/>
      <c r="AR16" s="450"/>
      <c r="AS16" s="450"/>
      <c r="AT16" s="451"/>
      <c r="AU16" s="452"/>
      <c r="AV16" s="453"/>
      <c r="AW16" s="453"/>
      <c r="AX16" s="453"/>
      <c r="AY16" s="454" t="s">
        <v>151</v>
      </c>
      <c r="AZ16" s="455"/>
      <c r="BA16" s="455"/>
      <c r="BB16" s="455"/>
      <c r="BC16" s="455"/>
      <c r="BD16" s="455"/>
      <c r="BE16" s="455"/>
      <c r="BF16" s="455"/>
      <c r="BG16" s="455"/>
      <c r="BH16" s="455"/>
      <c r="BI16" s="455"/>
      <c r="BJ16" s="455"/>
      <c r="BK16" s="455"/>
      <c r="BL16" s="455"/>
      <c r="BM16" s="456"/>
      <c r="BN16" s="420">
        <v>3152799</v>
      </c>
      <c r="BO16" s="421"/>
      <c r="BP16" s="421"/>
      <c r="BQ16" s="421"/>
      <c r="BR16" s="421"/>
      <c r="BS16" s="421"/>
      <c r="BT16" s="421"/>
      <c r="BU16" s="422"/>
      <c r="BV16" s="420">
        <v>3150783</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5"/>
      <c r="B17" s="486"/>
      <c r="C17" s="487"/>
      <c r="D17" s="487"/>
      <c r="E17" s="487"/>
      <c r="F17" s="487"/>
      <c r="G17" s="487"/>
      <c r="H17" s="487"/>
      <c r="I17" s="487"/>
      <c r="J17" s="487"/>
      <c r="K17" s="488"/>
      <c r="L17" s="189"/>
      <c r="M17" s="531" t="s">
        <v>152</v>
      </c>
      <c r="N17" s="532"/>
      <c r="O17" s="532"/>
      <c r="P17" s="532"/>
      <c r="Q17" s="533"/>
      <c r="R17" s="526" t="s">
        <v>153</v>
      </c>
      <c r="S17" s="527"/>
      <c r="T17" s="527"/>
      <c r="U17" s="527"/>
      <c r="V17" s="528"/>
      <c r="W17" s="436" t="s">
        <v>154</v>
      </c>
      <c r="X17" s="437"/>
      <c r="Y17" s="437"/>
      <c r="Z17" s="437"/>
      <c r="AA17" s="437"/>
      <c r="AB17" s="427"/>
      <c r="AC17" s="471">
        <v>2646</v>
      </c>
      <c r="AD17" s="472"/>
      <c r="AE17" s="472"/>
      <c r="AF17" s="472"/>
      <c r="AG17" s="514"/>
      <c r="AH17" s="471">
        <v>2887</v>
      </c>
      <c r="AI17" s="472"/>
      <c r="AJ17" s="472"/>
      <c r="AK17" s="472"/>
      <c r="AL17" s="473"/>
      <c r="AM17" s="449"/>
      <c r="AN17" s="450"/>
      <c r="AO17" s="450"/>
      <c r="AP17" s="450"/>
      <c r="AQ17" s="450"/>
      <c r="AR17" s="450"/>
      <c r="AS17" s="450"/>
      <c r="AT17" s="451"/>
      <c r="AU17" s="452"/>
      <c r="AV17" s="453"/>
      <c r="AW17" s="453"/>
      <c r="AX17" s="453"/>
      <c r="AY17" s="454" t="s">
        <v>155</v>
      </c>
      <c r="AZ17" s="455"/>
      <c r="BA17" s="455"/>
      <c r="BB17" s="455"/>
      <c r="BC17" s="455"/>
      <c r="BD17" s="455"/>
      <c r="BE17" s="455"/>
      <c r="BF17" s="455"/>
      <c r="BG17" s="455"/>
      <c r="BH17" s="455"/>
      <c r="BI17" s="455"/>
      <c r="BJ17" s="455"/>
      <c r="BK17" s="455"/>
      <c r="BL17" s="455"/>
      <c r="BM17" s="456"/>
      <c r="BN17" s="420">
        <v>1583442</v>
      </c>
      <c r="BO17" s="421"/>
      <c r="BP17" s="421"/>
      <c r="BQ17" s="421"/>
      <c r="BR17" s="421"/>
      <c r="BS17" s="421"/>
      <c r="BT17" s="421"/>
      <c r="BU17" s="422"/>
      <c r="BV17" s="420">
        <v>1551107</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5"/>
      <c r="B18" s="542" t="s">
        <v>156</v>
      </c>
      <c r="C18" s="463"/>
      <c r="D18" s="463"/>
      <c r="E18" s="543"/>
      <c r="F18" s="543"/>
      <c r="G18" s="543"/>
      <c r="H18" s="543"/>
      <c r="I18" s="543"/>
      <c r="J18" s="543"/>
      <c r="K18" s="543"/>
      <c r="L18" s="544">
        <v>129.87</v>
      </c>
      <c r="M18" s="544"/>
      <c r="N18" s="544"/>
      <c r="O18" s="544"/>
      <c r="P18" s="544"/>
      <c r="Q18" s="544"/>
      <c r="R18" s="545"/>
      <c r="S18" s="545"/>
      <c r="T18" s="545"/>
      <c r="U18" s="545"/>
      <c r="V18" s="546"/>
      <c r="W18" s="438"/>
      <c r="X18" s="439"/>
      <c r="Y18" s="439"/>
      <c r="Z18" s="439"/>
      <c r="AA18" s="439"/>
      <c r="AB18" s="430"/>
      <c r="AC18" s="547">
        <v>68.3</v>
      </c>
      <c r="AD18" s="548"/>
      <c r="AE18" s="548"/>
      <c r="AF18" s="548"/>
      <c r="AG18" s="549"/>
      <c r="AH18" s="547">
        <v>67.2</v>
      </c>
      <c r="AI18" s="548"/>
      <c r="AJ18" s="548"/>
      <c r="AK18" s="548"/>
      <c r="AL18" s="550"/>
      <c r="AM18" s="449"/>
      <c r="AN18" s="450"/>
      <c r="AO18" s="450"/>
      <c r="AP18" s="450"/>
      <c r="AQ18" s="450"/>
      <c r="AR18" s="450"/>
      <c r="AS18" s="450"/>
      <c r="AT18" s="451"/>
      <c r="AU18" s="452"/>
      <c r="AV18" s="453"/>
      <c r="AW18" s="453"/>
      <c r="AX18" s="453"/>
      <c r="AY18" s="454" t="s">
        <v>157</v>
      </c>
      <c r="AZ18" s="455"/>
      <c r="BA18" s="455"/>
      <c r="BB18" s="455"/>
      <c r="BC18" s="455"/>
      <c r="BD18" s="455"/>
      <c r="BE18" s="455"/>
      <c r="BF18" s="455"/>
      <c r="BG18" s="455"/>
      <c r="BH18" s="455"/>
      <c r="BI18" s="455"/>
      <c r="BJ18" s="455"/>
      <c r="BK18" s="455"/>
      <c r="BL18" s="455"/>
      <c r="BM18" s="456"/>
      <c r="BN18" s="420">
        <v>3135882</v>
      </c>
      <c r="BO18" s="421"/>
      <c r="BP18" s="421"/>
      <c r="BQ18" s="421"/>
      <c r="BR18" s="421"/>
      <c r="BS18" s="421"/>
      <c r="BT18" s="421"/>
      <c r="BU18" s="422"/>
      <c r="BV18" s="420">
        <v>3040236</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5"/>
      <c r="B19" s="542" t="s">
        <v>158</v>
      </c>
      <c r="C19" s="463"/>
      <c r="D19" s="463"/>
      <c r="E19" s="543"/>
      <c r="F19" s="543"/>
      <c r="G19" s="543"/>
      <c r="H19" s="543"/>
      <c r="I19" s="543"/>
      <c r="J19" s="543"/>
      <c r="K19" s="543"/>
      <c r="L19" s="551">
        <v>68</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159</v>
      </c>
      <c r="AZ19" s="455"/>
      <c r="BA19" s="455"/>
      <c r="BB19" s="455"/>
      <c r="BC19" s="455"/>
      <c r="BD19" s="455"/>
      <c r="BE19" s="455"/>
      <c r="BF19" s="455"/>
      <c r="BG19" s="455"/>
      <c r="BH19" s="455"/>
      <c r="BI19" s="455"/>
      <c r="BJ19" s="455"/>
      <c r="BK19" s="455"/>
      <c r="BL19" s="455"/>
      <c r="BM19" s="456"/>
      <c r="BN19" s="420">
        <v>4585444</v>
      </c>
      <c r="BO19" s="421"/>
      <c r="BP19" s="421"/>
      <c r="BQ19" s="421"/>
      <c r="BR19" s="421"/>
      <c r="BS19" s="421"/>
      <c r="BT19" s="421"/>
      <c r="BU19" s="422"/>
      <c r="BV19" s="420">
        <v>4734505</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5"/>
      <c r="B20" s="542" t="s">
        <v>160</v>
      </c>
      <c r="C20" s="463"/>
      <c r="D20" s="463"/>
      <c r="E20" s="543"/>
      <c r="F20" s="543"/>
      <c r="G20" s="543"/>
      <c r="H20" s="543"/>
      <c r="I20" s="543"/>
      <c r="J20" s="543"/>
      <c r="K20" s="543"/>
      <c r="L20" s="551">
        <v>3401</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5"/>
      <c r="B21" s="560" t="s">
        <v>161</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5"/>
      <c r="B22" s="590" t="s">
        <v>162</v>
      </c>
      <c r="C22" s="564"/>
      <c r="D22" s="565"/>
      <c r="E22" s="432" t="s">
        <v>1</v>
      </c>
      <c r="F22" s="437"/>
      <c r="G22" s="437"/>
      <c r="H22" s="437"/>
      <c r="I22" s="437"/>
      <c r="J22" s="437"/>
      <c r="K22" s="427"/>
      <c r="L22" s="432" t="s">
        <v>163</v>
      </c>
      <c r="M22" s="437"/>
      <c r="N22" s="437"/>
      <c r="O22" s="437"/>
      <c r="P22" s="427"/>
      <c r="Q22" s="595" t="s">
        <v>164</v>
      </c>
      <c r="R22" s="596"/>
      <c r="S22" s="596"/>
      <c r="T22" s="596"/>
      <c r="U22" s="596"/>
      <c r="V22" s="597"/>
      <c r="W22" s="563" t="s">
        <v>165</v>
      </c>
      <c r="X22" s="564"/>
      <c r="Y22" s="565"/>
      <c r="Z22" s="432" t="s">
        <v>1</v>
      </c>
      <c r="AA22" s="437"/>
      <c r="AB22" s="437"/>
      <c r="AC22" s="437"/>
      <c r="AD22" s="437"/>
      <c r="AE22" s="437"/>
      <c r="AF22" s="437"/>
      <c r="AG22" s="427"/>
      <c r="AH22" s="601" t="s">
        <v>166</v>
      </c>
      <c r="AI22" s="437"/>
      <c r="AJ22" s="437"/>
      <c r="AK22" s="437"/>
      <c r="AL22" s="427"/>
      <c r="AM22" s="601" t="s">
        <v>167</v>
      </c>
      <c r="AN22" s="602"/>
      <c r="AO22" s="602"/>
      <c r="AP22" s="602"/>
      <c r="AQ22" s="602"/>
      <c r="AR22" s="603"/>
      <c r="AS22" s="595" t="s">
        <v>164</v>
      </c>
      <c r="AT22" s="596"/>
      <c r="AU22" s="596"/>
      <c r="AV22" s="596"/>
      <c r="AW22" s="596"/>
      <c r="AX22" s="607"/>
      <c r="AY22" s="380" t="s">
        <v>168</v>
      </c>
      <c r="AZ22" s="381"/>
      <c r="BA22" s="381"/>
      <c r="BB22" s="381"/>
      <c r="BC22" s="381"/>
      <c r="BD22" s="381"/>
      <c r="BE22" s="381"/>
      <c r="BF22" s="381"/>
      <c r="BG22" s="381"/>
      <c r="BH22" s="381"/>
      <c r="BI22" s="381"/>
      <c r="BJ22" s="381"/>
      <c r="BK22" s="381"/>
      <c r="BL22" s="381"/>
      <c r="BM22" s="382"/>
      <c r="BN22" s="383">
        <v>4141253</v>
      </c>
      <c r="BO22" s="384"/>
      <c r="BP22" s="384"/>
      <c r="BQ22" s="384"/>
      <c r="BR22" s="384"/>
      <c r="BS22" s="384"/>
      <c r="BT22" s="384"/>
      <c r="BU22" s="385"/>
      <c r="BV22" s="383">
        <v>4277179</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169</v>
      </c>
      <c r="AZ23" s="455"/>
      <c r="BA23" s="455"/>
      <c r="BB23" s="455"/>
      <c r="BC23" s="455"/>
      <c r="BD23" s="455"/>
      <c r="BE23" s="455"/>
      <c r="BF23" s="455"/>
      <c r="BG23" s="455"/>
      <c r="BH23" s="455"/>
      <c r="BI23" s="455"/>
      <c r="BJ23" s="455"/>
      <c r="BK23" s="455"/>
      <c r="BL23" s="455"/>
      <c r="BM23" s="456"/>
      <c r="BN23" s="420">
        <v>4105515</v>
      </c>
      <c r="BO23" s="421"/>
      <c r="BP23" s="421"/>
      <c r="BQ23" s="421"/>
      <c r="BR23" s="421"/>
      <c r="BS23" s="421"/>
      <c r="BT23" s="421"/>
      <c r="BU23" s="422"/>
      <c r="BV23" s="420">
        <v>4240979</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5"/>
      <c r="B24" s="591"/>
      <c r="C24" s="567"/>
      <c r="D24" s="568"/>
      <c r="E24" s="470" t="s">
        <v>170</v>
      </c>
      <c r="F24" s="450"/>
      <c r="G24" s="450"/>
      <c r="H24" s="450"/>
      <c r="I24" s="450"/>
      <c r="J24" s="450"/>
      <c r="K24" s="451"/>
      <c r="L24" s="471">
        <v>1</v>
      </c>
      <c r="M24" s="472"/>
      <c r="N24" s="472"/>
      <c r="O24" s="472"/>
      <c r="P24" s="514"/>
      <c r="Q24" s="471">
        <v>7610</v>
      </c>
      <c r="R24" s="472"/>
      <c r="S24" s="472"/>
      <c r="T24" s="472"/>
      <c r="U24" s="472"/>
      <c r="V24" s="514"/>
      <c r="W24" s="566"/>
      <c r="X24" s="567"/>
      <c r="Y24" s="568"/>
      <c r="Z24" s="470" t="s">
        <v>171</v>
      </c>
      <c r="AA24" s="450"/>
      <c r="AB24" s="450"/>
      <c r="AC24" s="450"/>
      <c r="AD24" s="450"/>
      <c r="AE24" s="450"/>
      <c r="AF24" s="450"/>
      <c r="AG24" s="451"/>
      <c r="AH24" s="471">
        <v>135</v>
      </c>
      <c r="AI24" s="472"/>
      <c r="AJ24" s="472"/>
      <c r="AK24" s="472"/>
      <c r="AL24" s="514"/>
      <c r="AM24" s="471">
        <v>382185</v>
      </c>
      <c r="AN24" s="472"/>
      <c r="AO24" s="472"/>
      <c r="AP24" s="472"/>
      <c r="AQ24" s="472"/>
      <c r="AR24" s="514"/>
      <c r="AS24" s="471">
        <v>2831</v>
      </c>
      <c r="AT24" s="472"/>
      <c r="AU24" s="472"/>
      <c r="AV24" s="472"/>
      <c r="AW24" s="472"/>
      <c r="AX24" s="473"/>
      <c r="AY24" s="536" t="s">
        <v>172</v>
      </c>
      <c r="AZ24" s="537"/>
      <c r="BA24" s="537"/>
      <c r="BB24" s="537"/>
      <c r="BC24" s="537"/>
      <c r="BD24" s="537"/>
      <c r="BE24" s="537"/>
      <c r="BF24" s="537"/>
      <c r="BG24" s="537"/>
      <c r="BH24" s="537"/>
      <c r="BI24" s="537"/>
      <c r="BJ24" s="537"/>
      <c r="BK24" s="537"/>
      <c r="BL24" s="537"/>
      <c r="BM24" s="538"/>
      <c r="BN24" s="420">
        <v>1978606</v>
      </c>
      <c r="BO24" s="421"/>
      <c r="BP24" s="421"/>
      <c r="BQ24" s="421"/>
      <c r="BR24" s="421"/>
      <c r="BS24" s="421"/>
      <c r="BT24" s="421"/>
      <c r="BU24" s="422"/>
      <c r="BV24" s="420">
        <v>1942031</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5"/>
      <c r="B25" s="591"/>
      <c r="C25" s="567"/>
      <c r="D25" s="568"/>
      <c r="E25" s="470" t="s">
        <v>173</v>
      </c>
      <c r="F25" s="450"/>
      <c r="G25" s="450"/>
      <c r="H25" s="450"/>
      <c r="I25" s="450"/>
      <c r="J25" s="450"/>
      <c r="K25" s="451"/>
      <c r="L25" s="471">
        <v>1</v>
      </c>
      <c r="M25" s="472"/>
      <c r="N25" s="472"/>
      <c r="O25" s="472"/>
      <c r="P25" s="514"/>
      <c r="Q25" s="471">
        <v>6150</v>
      </c>
      <c r="R25" s="472"/>
      <c r="S25" s="472"/>
      <c r="T25" s="472"/>
      <c r="U25" s="472"/>
      <c r="V25" s="514"/>
      <c r="W25" s="566"/>
      <c r="X25" s="567"/>
      <c r="Y25" s="568"/>
      <c r="Z25" s="470" t="s">
        <v>174</v>
      </c>
      <c r="AA25" s="450"/>
      <c r="AB25" s="450"/>
      <c r="AC25" s="450"/>
      <c r="AD25" s="450"/>
      <c r="AE25" s="450"/>
      <c r="AF25" s="450"/>
      <c r="AG25" s="451"/>
      <c r="AH25" s="471" t="s">
        <v>138</v>
      </c>
      <c r="AI25" s="472"/>
      <c r="AJ25" s="472"/>
      <c r="AK25" s="472"/>
      <c r="AL25" s="514"/>
      <c r="AM25" s="471" t="s">
        <v>138</v>
      </c>
      <c r="AN25" s="472"/>
      <c r="AO25" s="472"/>
      <c r="AP25" s="472"/>
      <c r="AQ25" s="472"/>
      <c r="AR25" s="514"/>
      <c r="AS25" s="471" t="s">
        <v>138</v>
      </c>
      <c r="AT25" s="472"/>
      <c r="AU25" s="472"/>
      <c r="AV25" s="472"/>
      <c r="AW25" s="472"/>
      <c r="AX25" s="473"/>
      <c r="AY25" s="380" t="s">
        <v>175</v>
      </c>
      <c r="AZ25" s="381"/>
      <c r="BA25" s="381"/>
      <c r="BB25" s="381"/>
      <c r="BC25" s="381"/>
      <c r="BD25" s="381"/>
      <c r="BE25" s="381"/>
      <c r="BF25" s="381"/>
      <c r="BG25" s="381"/>
      <c r="BH25" s="381"/>
      <c r="BI25" s="381"/>
      <c r="BJ25" s="381"/>
      <c r="BK25" s="381"/>
      <c r="BL25" s="381"/>
      <c r="BM25" s="382"/>
      <c r="BN25" s="383">
        <v>337227</v>
      </c>
      <c r="BO25" s="384"/>
      <c r="BP25" s="384"/>
      <c r="BQ25" s="384"/>
      <c r="BR25" s="384"/>
      <c r="BS25" s="384"/>
      <c r="BT25" s="384"/>
      <c r="BU25" s="385"/>
      <c r="BV25" s="383">
        <v>116216</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5"/>
      <c r="B26" s="591"/>
      <c r="C26" s="567"/>
      <c r="D26" s="568"/>
      <c r="E26" s="470" t="s">
        <v>176</v>
      </c>
      <c r="F26" s="450"/>
      <c r="G26" s="450"/>
      <c r="H26" s="450"/>
      <c r="I26" s="450"/>
      <c r="J26" s="450"/>
      <c r="K26" s="451"/>
      <c r="L26" s="471">
        <v>1</v>
      </c>
      <c r="M26" s="472"/>
      <c r="N26" s="472"/>
      <c r="O26" s="472"/>
      <c r="P26" s="514"/>
      <c r="Q26" s="471">
        <v>5360</v>
      </c>
      <c r="R26" s="472"/>
      <c r="S26" s="472"/>
      <c r="T26" s="472"/>
      <c r="U26" s="472"/>
      <c r="V26" s="514"/>
      <c r="W26" s="566"/>
      <c r="X26" s="567"/>
      <c r="Y26" s="568"/>
      <c r="Z26" s="470" t="s">
        <v>177</v>
      </c>
      <c r="AA26" s="572"/>
      <c r="AB26" s="572"/>
      <c r="AC26" s="572"/>
      <c r="AD26" s="572"/>
      <c r="AE26" s="572"/>
      <c r="AF26" s="572"/>
      <c r="AG26" s="573"/>
      <c r="AH26" s="471">
        <v>5</v>
      </c>
      <c r="AI26" s="472"/>
      <c r="AJ26" s="472"/>
      <c r="AK26" s="472"/>
      <c r="AL26" s="514"/>
      <c r="AM26" s="471">
        <v>11475</v>
      </c>
      <c r="AN26" s="472"/>
      <c r="AO26" s="472"/>
      <c r="AP26" s="472"/>
      <c r="AQ26" s="472"/>
      <c r="AR26" s="514"/>
      <c r="AS26" s="471">
        <v>2295</v>
      </c>
      <c r="AT26" s="472"/>
      <c r="AU26" s="472"/>
      <c r="AV26" s="472"/>
      <c r="AW26" s="472"/>
      <c r="AX26" s="473"/>
      <c r="AY26" s="423" t="s">
        <v>178</v>
      </c>
      <c r="AZ26" s="424"/>
      <c r="BA26" s="424"/>
      <c r="BB26" s="424"/>
      <c r="BC26" s="424"/>
      <c r="BD26" s="424"/>
      <c r="BE26" s="424"/>
      <c r="BF26" s="424"/>
      <c r="BG26" s="424"/>
      <c r="BH26" s="424"/>
      <c r="BI26" s="424"/>
      <c r="BJ26" s="424"/>
      <c r="BK26" s="424"/>
      <c r="BL26" s="424"/>
      <c r="BM26" s="425"/>
      <c r="BN26" s="420" t="s">
        <v>138</v>
      </c>
      <c r="BO26" s="421"/>
      <c r="BP26" s="421"/>
      <c r="BQ26" s="421"/>
      <c r="BR26" s="421"/>
      <c r="BS26" s="421"/>
      <c r="BT26" s="421"/>
      <c r="BU26" s="422"/>
      <c r="BV26" s="420" t="s">
        <v>138</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5"/>
      <c r="B27" s="591"/>
      <c r="C27" s="567"/>
      <c r="D27" s="568"/>
      <c r="E27" s="470" t="s">
        <v>179</v>
      </c>
      <c r="F27" s="450"/>
      <c r="G27" s="450"/>
      <c r="H27" s="450"/>
      <c r="I27" s="450"/>
      <c r="J27" s="450"/>
      <c r="K27" s="451"/>
      <c r="L27" s="471">
        <v>1</v>
      </c>
      <c r="M27" s="472"/>
      <c r="N27" s="472"/>
      <c r="O27" s="472"/>
      <c r="P27" s="514"/>
      <c r="Q27" s="471">
        <v>2800</v>
      </c>
      <c r="R27" s="472"/>
      <c r="S27" s="472"/>
      <c r="T27" s="472"/>
      <c r="U27" s="472"/>
      <c r="V27" s="514"/>
      <c r="W27" s="566"/>
      <c r="X27" s="567"/>
      <c r="Y27" s="568"/>
      <c r="Z27" s="470" t="s">
        <v>180</v>
      </c>
      <c r="AA27" s="450"/>
      <c r="AB27" s="450"/>
      <c r="AC27" s="450"/>
      <c r="AD27" s="450"/>
      <c r="AE27" s="450"/>
      <c r="AF27" s="450"/>
      <c r="AG27" s="451"/>
      <c r="AH27" s="471" t="s">
        <v>130</v>
      </c>
      <c r="AI27" s="472"/>
      <c r="AJ27" s="472"/>
      <c r="AK27" s="472"/>
      <c r="AL27" s="514"/>
      <c r="AM27" s="471" t="s">
        <v>130</v>
      </c>
      <c r="AN27" s="472"/>
      <c r="AO27" s="472"/>
      <c r="AP27" s="472"/>
      <c r="AQ27" s="472"/>
      <c r="AR27" s="514"/>
      <c r="AS27" s="471" t="s">
        <v>130</v>
      </c>
      <c r="AT27" s="472"/>
      <c r="AU27" s="472"/>
      <c r="AV27" s="472"/>
      <c r="AW27" s="472"/>
      <c r="AX27" s="473"/>
      <c r="AY27" s="515" t="s">
        <v>181</v>
      </c>
      <c r="AZ27" s="516"/>
      <c r="BA27" s="516"/>
      <c r="BB27" s="516"/>
      <c r="BC27" s="516"/>
      <c r="BD27" s="516"/>
      <c r="BE27" s="516"/>
      <c r="BF27" s="516"/>
      <c r="BG27" s="516"/>
      <c r="BH27" s="516"/>
      <c r="BI27" s="516"/>
      <c r="BJ27" s="516"/>
      <c r="BK27" s="516"/>
      <c r="BL27" s="516"/>
      <c r="BM27" s="517"/>
      <c r="BN27" s="539" t="s">
        <v>138</v>
      </c>
      <c r="BO27" s="540"/>
      <c r="BP27" s="540"/>
      <c r="BQ27" s="540"/>
      <c r="BR27" s="540"/>
      <c r="BS27" s="540"/>
      <c r="BT27" s="540"/>
      <c r="BU27" s="541"/>
      <c r="BV27" s="539" t="s">
        <v>138</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5"/>
      <c r="B28" s="591"/>
      <c r="C28" s="567"/>
      <c r="D28" s="568"/>
      <c r="E28" s="470" t="s">
        <v>182</v>
      </c>
      <c r="F28" s="450"/>
      <c r="G28" s="450"/>
      <c r="H28" s="450"/>
      <c r="I28" s="450"/>
      <c r="J28" s="450"/>
      <c r="K28" s="451"/>
      <c r="L28" s="471">
        <v>1</v>
      </c>
      <c r="M28" s="472"/>
      <c r="N28" s="472"/>
      <c r="O28" s="472"/>
      <c r="P28" s="514"/>
      <c r="Q28" s="471">
        <v>2340</v>
      </c>
      <c r="R28" s="472"/>
      <c r="S28" s="472"/>
      <c r="T28" s="472"/>
      <c r="U28" s="472"/>
      <c r="V28" s="514"/>
      <c r="W28" s="566"/>
      <c r="X28" s="567"/>
      <c r="Y28" s="568"/>
      <c r="Z28" s="470" t="s">
        <v>183</v>
      </c>
      <c r="AA28" s="450"/>
      <c r="AB28" s="450"/>
      <c r="AC28" s="450"/>
      <c r="AD28" s="450"/>
      <c r="AE28" s="450"/>
      <c r="AF28" s="450"/>
      <c r="AG28" s="451"/>
      <c r="AH28" s="471" t="s">
        <v>130</v>
      </c>
      <c r="AI28" s="472"/>
      <c r="AJ28" s="472"/>
      <c r="AK28" s="472"/>
      <c r="AL28" s="514"/>
      <c r="AM28" s="471" t="s">
        <v>130</v>
      </c>
      <c r="AN28" s="472"/>
      <c r="AO28" s="472"/>
      <c r="AP28" s="472"/>
      <c r="AQ28" s="472"/>
      <c r="AR28" s="514"/>
      <c r="AS28" s="471" t="s">
        <v>138</v>
      </c>
      <c r="AT28" s="472"/>
      <c r="AU28" s="472"/>
      <c r="AV28" s="472"/>
      <c r="AW28" s="472"/>
      <c r="AX28" s="473"/>
      <c r="AY28" s="574" t="s">
        <v>184</v>
      </c>
      <c r="AZ28" s="575"/>
      <c r="BA28" s="575"/>
      <c r="BB28" s="576"/>
      <c r="BC28" s="380" t="s">
        <v>50</v>
      </c>
      <c r="BD28" s="381"/>
      <c r="BE28" s="381"/>
      <c r="BF28" s="381"/>
      <c r="BG28" s="381"/>
      <c r="BH28" s="381"/>
      <c r="BI28" s="381"/>
      <c r="BJ28" s="381"/>
      <c r="BK28" s="381"/>
      <c r="BL28" s="381"/>
      <c r="BM28" s="382"/>
      <c r="BN28" s="383">
        <v>1019605</v>
      </c>
      <c r="BO28" s="384"/>
      <c r="BP28" s="384"/>
      <c r="BQ28" s="384"/>
      <c r="BR28" s="384"/>
      <c r="BS28" s="384"/>
      <c r="BT28" s="384"/>
      <c r="BU28" s="385"/>
      <c r="BV28" s="383">
        <v>1019605</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5"/>
      <c r="B29" s="591"/>
      <c r="C29" s="567"/>
      <c r="D29" s="568"/>
      <c r="E29" s="470" t="s">
        <v>185</v>
      </c>
      <c r="F29" s="450"/>
      <c r="G29" s="450"/>
      <c r="H29" s="450"/>
      <c r="I29" s="450"/>
      <c r="J29" s="450"/>
      <c r="K29" s="451"/>
      <c r="L29" s="471">
        <v>10</v>
      </c>
      <c r="M29" s="472"/>
      <c r="N29" s="472"/>
      <c r="O29" s="472"/>
      <c r="P29" s="514"/>
      <c r="Q29" s="471">
        <v>2090</v>
      </c>
      <c r="R29" s="472"/>
      <c r="S29" s="472"/>
      <c r="T29" s="472"/>
      <c r="U29" s="472"/>
      <c r="V29" s="514"/>
      <c r="W29" s="569"/>
      <c r="X29" s="570"/>
      <c r="Y29" s="571"/>
      <c r="Z29" s="470" t="s">
        <v>186</v>
      </c>
      <c r="AA29" s="450"/>
      <c r="AB29" s="450"/>
      <c r="AC29" s="450"/>
      <c r="AD29" s="450"/>
      <c r="AE29" s="450"/>
      <c r="AF29" s="450"/>
      <c r="AG29" s="451"/>
      <c r="AH29" s="471">
        <v>135</v>
      </c>
      <c r="AI29" s="472"/>
      <c r="AJ29" s="472"/>
      <c r="AK29" s="472"/>
      <c r="AL29" s="514"/>
      <c r="AM29" s="471">
        <v>382185</v>
      </c>
      <c r="AN29" s="472"/>
      <c r="AO29" s="472"/>
      <c r="AP29" s="472"/>
      <c r="AQ29" s="472"/>
      <c r="AR29" s="514"/>
      <c r="AS29" s="471">
        <v>2831</v>
      </c>
      <c r="AT29" s="472"/>
      <c r="AU29" s="472"/>
      <c r="AV29" s="472"/>
      <c r="AW29" s="472"/>
      <c r="AX29" s="473"/>
      <c r="AY29" s="577"/>
      <c r="AZ29" s="578"/>
      <c r="BA29" s="578"/>
      <c r="BB29" s="579"/>
      <c r="BC29" s="454" t="s">
        <v>187</v>
      </c>
      <c r="BD29" s="455"/>
      <c r="BE29" s="455"/>
      <c r="BF29" s="455"/>
      <c r="BG29" s="455"/>
      <c r="BH29" s="455"/>
      <c r="BI29" s="455"/>
      <c r="BJ29" s="455"/>
      <c r="BK29" s="455"/>
      <c r="BL29" s="455"/>
      <c r="BM29" s="456"/>
      <c r="BN29" s="420">
        <v>304515</v>
      </c>
      <c r="BO29" s="421"/>
      <c r="BP29" s="421"/>
      <c r="BQ29" s="421"/>
      <c r="BR29" s="421"/>
      <c r="BS29" s="421"/>
      <c r="BT29" s="421"/>
      <c r="BU29" s="422"/>
      <c r="BV29" s="420">
        <v>304515</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188</v>
      </c>
      <c r="X30" s="588"/>
      <c r="Y30" s="588"/>
      <c r="Z30" s="588"/>
      <c r="AA30" s="588"/>
      <c r="AB30" s="588"/>
      <c r="AC30" s="588"/>
      <c r="AD30" s="588"/>
      <c r="AE30" s="588"/>
      <c r="AF30" s="588"/>
      <c r="AG30" s="589"/>
      <c r="AH30" s="547">
        <v>97</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1969241</v>
      </c>
      <c r="BO30" s="540"/>
      <c r="BP30" s="540"/>
      <c r="BQ30" s="540"/>
      <c r="BR30" s="540"/>
      <c r="BS30" s="540"/>
      <c r="BT30" s="540"/>
      <c r="BU30" s="541"/>
      <c r="BV30" s="539">
        <v>1798054</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83" t="s">
        <v>189</v>
      </c>
      <c r="D32" s="583"/>
      <c r="E32" s="583"/>
      <c r="F32" s="583"/>
      <c r="G32" s="583"/>
      <c r="H32" s="583"/>
      <c r="I32" s="583"/>
      <c r="J32" s="583"/>
      <c r="K32" s="583"/>
      <c r="L32" s="583"/>
      <c r="M32" s="583"/>
      <c r="N32" s="583"/>
      <c r="O32" s="583"/>
      <c r="P32" s="583"/>
      <c r="Q32" s="583"/>
      <c r="R32" s="583"/>
      <c r="S32" s="583"/>
      <c r="U32" s="424" t="s">
        <v>190</v>
      </c>
      <c r="V32" s="424"/>
      <c r="W32" s="424"/>
      <c r="X32" s="424"/>
      <c r="Y32" s="424"/>
      <c r="Z32" s="424"/>
      <c r="AA32" s="424"/>
      <c r="AB32" s="424"/>
      <c r="AC32" s="424"/>
      <c r="AD32" s="424"/>
      <c r="AE32" s="424"/>
      <c r="AF32" s="424"/>
      <c r="AG32" s="424"/>
      <c r="AH32" s="424"/>
      <c r="AI32" s="424"/>
      <c r="AJ32" s="424"/>
      <c r="AK32" s="424"/>
      <c r="AM32" s="424" t="s">
        <v>191</v>
      </c>
      <c r="AN32" s="424"/>
      <c r="AO32" s="424"/>
      <c r="AP32" s="424"/>
      <c r="AQ32" s="424"/>
      <c r="AR32" s="424"/>
      <c r="AS32" s="424"/>
      <c r="AT32" s="424"/>
      <c r="AU32" s="424"/>
      <c r="AV32" s="424"/>
      <c r="AW32" s="424"/>
      <c r="AX32" s="424"/>
      <c r="AY32" s="424"/>
      <c r="AZ32" s="424"/>
      <c r="BA32" s="424"/>
      <c r="BB32" s="424"/>
      <c r="BC32" s="424"/>
      <c r="BE32" s="424" t="s">
        <v>192</v>
      </c>
      <c r="BF32" s="424"/>
      <c r="BG32" s="424"/>
      <c r="BH32" s="424"/>
      <c r="BI32" s="424"/>
      <c r="BJ32" s="424"/>
      <c r="BK32" s="424"/>
      <c r="BL32" s="424"/>
      <c r="BM32" s="424"/>
      <c r="BN32" s="424"/>
      <c r="BO32" s="424"/>
      <c r="BP32" s="424"/>
      <c r="BQ32" s="424"/>
      <c r="BR32" s="424"/>
      <c r="BS32" s="424"/>
      <c r="BT32" s="424"/>
      <c r="BU32" s="424"/>
      <c r="BW32" s="424" t="s">
        <v>193</v>
      </c>
      <c r="BX32" s="424"/>
      <c r="BY32" s="424"/>
      <c r="BZ32" s="424"/>
      <c r="CA32" s="424"/>
      <c r="CB32" s="424"/>
      <c r="CC32" s="424"/>
      <c r="CD32" s="424"/>
      <c r="CE32" s="424"/>
      <c r="CF32" s="424"/>
      <c r="CG32" s="424"/>
      <c r="CH32" s="424"/>
      <c r="CI32" s="424"/>
      <c r="CJ32" s="424"/>
      <c r="CK32" s="424"/>
      <c r="CL32" s="424"/>
      <c r="CM32" s="424"/>
      <c r="CO32" s="424" t="s">
        <v>194</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2">
      <c r="A33" s="175"/>
      <c r="B33" s="199"/>
      <c r="C33" s="444" t="s">
        <v>195</v>
      </c>
      <c r="D33" s="444"/>
      <c r="E33" s="409" t="s">
        <v>196</v>
      </c>
      <c r="F33" s="409"/>
      <c r="G33" s="409"/>
      <c r="H33" s="409"/>
      <c r="I33" s="409"/>
      <c r="J33" s="409"/>
      <c r="K33" s="409"/>
      <c r="L33" s="409"/>
      <c r="M33" s="409"/>
      <c r="N33" s="409"/>
      <c r="O33" s="409"/>
      <c r="P33" s="409"/>
      <c r="Q33" s="409"/>
      <c r="R33" s="409"/>
      <c r="S33" s="409"/>
      <c r="T33" s="200"/>
      <c r="U33" s="444" t="s">
        <v>197</v>
      </c>
      <c r="V33" s="444"/>
      <c r="W33" s="409" t="s">
        <v>198</v>
      </c>
      <c r="X33" s="409"/>
      <c r="Y33" s="409"/>
      <c r="Z33" s="409"/>
      <c r="AA33" s="409"/>
      <c r="AB33" s="409"/>
      <c r="AC33" s="409"/>
      <c r="AD33" s="409"/>
      <c r="AE33" s="409"/>
      <c r="AF33" s="409"/>
      <c r="AG33" s="409"/>
      <c r="AH33" s="409"/>
      <c r="AI33" s="409"/>
      <c r="AJ33" s="409"/>
      <c r="AK33" s="409"/>
      <c r="AL33" s="200"/>
      <c r="AM33" s="444" t="s">
        <v>197</v>
      </c>
      <c r="AN33" s="444"/>
      <c r="AO33" s="409" t="s">
        <v>196</v>
      </c>
      <c r="AP33" s="409"/>
      <c r="AQ33" s="409"/>
      <c r="AR33" s="409"/>
      <c r="AS33" s="409"/>
      <c r="AT33" s="409"/>
      <c r="AU33" s="409"/>
      <c r="AV33" s="409"/>
      <c r="AW33" s="409"/>
      <c r="AX33" s="409"/>
      <c r="AY33" s="409"/>
      <c r="AZ33" s="409"/>
      <c r="BA33" s="409"/>
      <c r="BB33" s="409"/>
      <c r="BC33" s="409"/>
      <c r="BD33" s="201"/>
      <c r="BE33" s="409" t="s">
        <v>199</v>
      </c>
      <c r="BF33" s="409"/>
      <c r="BG33" s="409" t="s">
        <v>200</v>
      </c>
      <c r="BH33" s="409"/>
      <c r="BI33" s="409"/>
      <c r="BJ33" s="409"/>
      <c r="BK33" s="409"/>
      <c r="BL33" s="409"/>
      <c r="BM33" s="409"/>
      <c r="BN33" s="409"/>
      <c r="BO33" s="409"/>
      <c r="BP33" s="409"/>
      <c r="BQ33" s="409"/>
      <c r="BR33" s="409"/>
      <c r="BS33" s="409"/>
      <c r="BT33" s="409"/>
      <c r="BU33" s="409"/>
      <c r="BV33" s="201"/>
      <c r="BW33" s="444" t="s">
        <v>199</v>
      </c>
      <c r="BX33" s="444"/>
      <c r="BY33" s="409" t="s">
        <v>201</v>
      </c>
      <c r="BZ33" s="409"/>
      <c r="CA33" s="409"/>
      <c r="CB33" s="409"/>
      <c r="CC33" s="409"/>
      <c r="CD33" s="409"/>
      <c r="CE33" s="409"/>
      <c r="CF33" s="409"/>
      <c r="CG33" s="409"/>
      <c r="CH33" s="409"/>
      <c r="CI33" s="409"/>
      <c r="CJ33" s="409"/>
      <c r="CK33" s="409"/>
      <c r="CL33" s="409"/>
      <c r="CM33" s="409"/>
      <c r="CN33" s="200"/>
      <c r="CO33" s="444" t="s">
        <v>195</v>
      </c>
      <c r="CP33" s="444"/>
      <c r="CQ33" s="409" t="s">
        <v>202</v>
      </c>
      <c r="CR33" s="409"/>
      <c r="CS33" s="409"/>
      <c r="CT33" s="409"/>
      <c r="CU33" s="409"/>
      <c r="CV33" s="409"/>
      <c r="CW33" s="409"/>
      <c r="CX33" s="409"/>
      <c r="CY33" s="409"/>
      <c r="CZ33" s="409"/>
      <c r="DA33" s="409"/>
      <c r="DB33" s="409"/>
      <c r="DC33" s="409"/>
      <c r="DD33" s="409"/>
      <c r="DE33" s="409"/>
      <c r="DF33" s="200"/>
      <c r="DG33" s="609" t="s">
        <v>203</v>
      </c>
      <c r="DH33" s="609"/>
      <c r="DI33" s="202"/>
    </row>
    <row r="34" spans="1:113" ht="32.25" customHeight="1" x14ac:dyDescent="0.2">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3</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175"/>
      <c r="AM34" s="610">
        <f>IF(AO34="","",MAX(C34:D43,U34:V43)+1)</f>
        <v>6</v>
      </c>
      <c r="AN34" s="610"/>
      <c r="AO34" s="611" t="str">
        <f>IF('各会計、関係団体の財政状況及び健全化判断比率'!B31="","",'各会計、関係団体の財政状況及び健全化判断比率'!B31)</f>
        <v>大多喜町水道事業会計</v>
      </c>
      <c r="AP34" s="611"/>
      <c r="AQ34" s="611"/>
      <c r="AR34" s="611"/>
      <c r="AS34" s="611"/>
      <c r="AT34" s="611"/>
      <c r="AU34" s="611"/>
      <c r="AV34" s="611"/>
      <c r="AW34" s="611"/>
      <c r="AX34" s="611"/>
      <c r="AY34" s="611"/>
      <c r="AZ34" s="611"/>
      <c r="BA34" s="611"/>
      <c r="BB34" s="611"/>
      <c r="BC34" s="611"/>
      <c r="BD34" s="175"/>
      <c r="BE34" s="610" t="str">
        <f>IF(BG34="","",MAX(C34:D43,U34:V43,AM34:AN43)+1)</f>
        <v/>
      </c>
      <c r="BF34" s="610"/>
      <c r="BG34" s="611"/>
      <c r="BH34" s="611"/>
      <c r="BI34" s="611"/>
      <c r="BJ34" s="611"/>
      <c r="BK34" s="611"/>
      <c r="BL34" s="611"/>
      <c r="BM34" s="611"/>
      <c r="BN34" s="611"/>
      <c r="BO34" s="611"/>
      <c r="BP34" s="611"/>
      <c r="BQ34" s="611"/>
      <c r="BR34" s="611"/>
      <c r="BS34" s="611"/>
      <c r="BT34" s="611"/>
      <c r="BU34" s="611"/>
      <c r="BV34" s="175"/>
      <c r="BW34" s="610">
        <f>IF(BY34="","",MAX(C34:D43,U34:V43,AM34:AN43,BE34:BF43)+1)</f>
        <v>8</v>
      </c>
      <c r="BX34" s="610"/>
      <c r="BY34" s="611" t="str">
        <f>IF('各会計、関係団体の財政状況及び健全化判断比率'!B68="","",'各会計、関係団体の財政状況及び健全化判断比率'!B68)</f>
        <v>千葉県市町村総合事務組合（一般会計）</v>
      </c>
      <c r="BZ34" s="611"/>
      <c r="CA34" s="611"/>
      <c r="CB34" s="611"/>
      <c r="CC34" s="611"/>
      <c r="CD34" s="611"/>
      <c r="CE34" s="611"/>
      <c r="CF34" s="611"/>
      <c r="CG34" s="611"/>
      <c r="CH34" s="611"/>
      <c r="CI34" s="611"/>
      <c r="CJ34" s="611"/>
      <c r="CK34" s="611"/>
      <c r="CL34" s="611"/>
      <c r="CM34" s="611"/>
      <c r="CN34" s="175"/>
      <c r="CO34" s="610">
        <f>IF(CQ34="","",MAX(C34:D43,U34:V43,AM34:AN43,BE34:BF43,BW34:BX43)+1)</f>
        <v>18</v>
      </c>
      <c r="CP34" s="610"/>
      <c r="CQ34" s="611" t="str">
        <f>IF('各会計、関係団体の財政状況及び健全化判断比率'!BS7="","",'各会計、関係団体の財政状況及び健全化判断比率'!BS7)</f>
        <v>たけゆらの里おおたき</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2">
      <c r="A35" s="175"/>
      <c r="B35" s="199"/>
      <c r="C35" s="610">
        <f>IF(E35="","",C34+1)</f>
        <v>2</v>
      </c>
      <c r="D35" s="610"/>
      <c r="E35" s="611" t="str">
        <f>IF('各会計、関係団体の財政状況及び健全化判断比率'!B8="","",'各会計、関係団体の財政状況及び健全化判断比率'!B8)</f>
        <v>鉄道経営対策事業基金特別会計</v>
      </c>
      <c r="F35" s="611"/>
      <c r="G35" s="611"/>
      <c r="H35" s="611"/>
      <c r="I35" s="611"/>
      <c r="J35" s="611"/>
      <c r="K35" s="611"/>
      <c r="L35" s="611"/>
      <c r="M35" s="611"/>
      <c r="N35" s="611"/>
      <c r="O35" s="611"/>
      <c r="P35" s="611"/>
      <c r="Q35" s="611"/>
      <c r="R35" s="611"/>
      <c r="S35" s="611"/>
      <c r="T35" s="175"/>
      <c r="U35" s="610">
        <f>IF(W35="","",U34+1)</f>
        <v>4</v>
      </c>
      <c r="V35" s="610"/>
      <c r="W35" s="611" t="str">
        <f>IF('各会計、関係団体の財政状況及び健全化判断比率'!B29="","",'各会計、関係団体の財政状況及び健全化判断比率'!B29)</f>
        <v>介護保険特別会計</v>
      </c>
      <c r="X35" s="611"/>
      <c r="Y35" s="611"/>
      <c r="Z35" s="611"/>
      <c r="AA35" s="611"/>
      <c r="AB35" s="611"/>
      <c r="AC35" s="611"/>
      <c r="AD35" s="611"/>
      <c r="AE35" s="611"/>
      <c r="AF35" s="611"/>
      <c r="AG35" s="611"/>
      <c r="AH35" s="611"/>
      <c r="AI35" s="611"/>
      <c r="AJ35" s="611"/>
      <c r="AK35" s="611"/>
      <c r="AL35" s="175"/>
      <c r="AM35" s="610">
        <f t="shared" ref="AM35:AM43" si="0">IF(AO35="","",AM34+1)</f>
        <v>7</v>
      </c>
      <c r="AN35" s="610"/>
      <c r="AO35" s="611" t="str">
        <f>IF('各会計、関係団体の財政状況及び健全化判断比率'!B32="","",'各会計、関係団体の財政状況及び健全化判断比率'!B32)</f>
        <v>大多喜町特別養護老人ホーム事業会計</v>
      </c>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9</v>
      </c>
      <c r="BX35" s="610"/>
      <c r="BY35" s="611" t="str">
        <f>IF('各会計、関係団体の財政状況及び健全化判断比率'!B69="","",'各会計、関係団体の財政状況及び健全化判断比率'!B69)</f>
        <v>千葉県市町村総合事務組合（千葉県自治会館管理運営特別会計）</v>
      </c>
      <c r="BZ35" s="611"/>
      <c r="CA35" s="611"/>
      <c r="CB35" s="611"/>
      <c r="CC35" s="611"/>
      <c r="CD35" s="611"/>
      <c r="CE35" s="611"/>
      <c r="CF35" s="611"/>
      <c r="CG35" s="611"/>
      <c r="CH35" s="611"/>
      <c r="CI35" s="611"/>
      <c r="CJ35" s="611"/>
      <c r="CK35" s="611"/>
      <c r="CL35" s="611"/>
      <c r="CM35" s="611"/>
      <c r="CN35" s="175"/>
      <c r="CO35" s="610">
        <f t="shared" ref="CO35:CO43" si="3">IF(CQ35="","",CO34+1)</f>
        <v>19</v>
      </c>
      <c r="CP35" s="610"/>
      <c r="CQ35" s="611" t="str">
        <f>IF('各会計、関係団体の財政状況及び健全化判断比率'!BS8="","",'各会計、関係団体の財政状況及び健全化判断比率'!BS8)</f>
        <v>わくわくカンパニー大多喜</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2">
      <c r="A36" s="175"/>
      <c r="B36" s="199"/>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5</v>
      </c>
      <c r="V36" s="610"/>
      <c r="W36" s="611" t="str">
        <f>IF('各会計、関係団体の財政状況及び健全化判断比率'!B30="","",'各会計、関係団体の財政状況及び健全化判断比率'!B30)</f>
        <v>後期高齢者医療特別会計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10</v>
      </c>
      <c r="BX36" s="610"/>
      <c r="BY36" s="611" t="str">
        <f>IF('各会計、関係団体の財政状況及び健全化判断比率'!B70="","",'各会計、関係団体の財政状況及び健全化判断比率'!B70)</f>
        <v>千葉県市町村総合事務組合（千葉県自治研修センター特別会計）</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2">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11</v>
      </c>
      <c r="BX37" s="610"/>
      <c r="BY37" s="611" t="str">
        <f>IF('各会計、関係団体の財政状況及び健全化判断比率'!B71="","",'各会計、関係団体の財政状況及び健全化判断比率'!B71)</f>
        <v>千葉県市町村総合事務組合（千葉県市町村交通災害共済特別会計）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2">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12</v>
      </c>
      <c r="BX38" s="610"/>
      <c r="BY38" s="611" t="str">
        <f>IF('各会計、関係団体の財政状況及び健全化判断比率'!B72="","",'各会計、関係団体の財政状況及び健全化判断比率'!B72)</f>
        <v>千葉県後期高齢者医療広域連合（一般会計）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2">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13</v>
      </c>
      <c r="BX39" s="610"/>
      <c r="BY39" s="611" t="str">
        <f>IF('各会計、関係団体の財政状況及び健全化判断比率'!B73="","",'各会計、関係団体の財政状況及び健全化判断比率'!B73)</f>
        <v>千葉県後期高齢者医療広域連合（後期高齢者医療特別会計）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2">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14</v>
      </c>
      <c r="BX40" s="610"/>
      <c r="BY40" s="611" t="str">
        <f>IF('各会計、関係団体の財政状況及び健全化判断比率'!B74="","",'各会計、関係団体の財政状況及び健全化判断比率'!B74)</f>
        <v>夷隅郡市広域市町村圏事務組合（一般会計）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2">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f t="shared" si="2"/>
        <v>15</v>
      </c>
      <c r="BX41" s="610"/>
      <c r="BY41" s="611" t="str">
        <f>IF('各会計、関係団体の財政状況及び健全化判断比率'!B75="","",'各会計、関係団体の財政状況及び健全化判断比率'!B75)</f>
        <v>夷隅環境衛生組合（一般会計）</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2">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f t="shared" si="2"/>
        <v>16</v>
      </c>
      <c r="BX42" s="610"/>
      <c r="BY42" s="611" t="str">
        <f>IF('各会計、関係団体の財政状況及び健全化判断比率'!B76="","",'各会計、関係団体の財政状況及び健全化判断比率'!B76)</f>
        <v>南房総広域水道企業団（水道用水供給事業会計）</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2">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f t="shared" si="2"/>
        <v>17</v>
      </c>
      <c r="BX43" s="610"/>
      <c r="BY43" s="611" t="str">
        <f>IF('各会計、関係団体の財政状況及び健全化判断比率'!B77="","",'各会計、関係団体の財政状況及び健全化判断比率'!B77)</f>
        <v>国保国吉病院組合（国保国吉病院組合病院事業会計）</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204</v>
      </c>
      <c r="E46" s="613" t="s">
        <v>205</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206</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207</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208</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209</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210</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211</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212</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vRneJC5h0U4ISMeu5yQ4DpNanlTxUSDi1VuLo+R9g/2YTZTFT9BCIz35uz8ZU8WEiXkZGE7KJ/0DvPYKjU9oA==" saltValue="Hh5FcLtMv5YMCFWk4mrpQ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213</v>
      </c>
      <c r="DI1" s="616"/>
      <c r="DJ1" s="616"/>
      <c r="DK1" s="616"/>
      <c r="DL1" s="616"/>
      <c r="DM1" s="616"/>
      <c r="DN1" s="617"/>
      <c r="DO1" s="208"/>
      <c r="DP1" s="615" t="s">
        <v>214</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2">
      <c r="B2" s="209" t="s">
        <v>215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18" t="s">
        <v>216</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217</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218</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219</v>
      </c>
      <c r="S4" s="619"/>
      <c r="T4" s="619"/>
      <c r="U4" s="619"/>
      <c r="V4" s="619"/>
      <c r="W4" s="619"/>
      <c r="X4" s="619"/>
      <c r="Y4" s="620"/>
      <c r="Z4" s="618" t="s">
        <v>220</v>
      </c>
      <c r="AA4" s="619"/>
      <c r="AB4" s="619"/>
      <c r="AC4" s="620"/>
      <c r="AD4" s="618" t="s">
        <v>221</v>
      </c>
      <c r="AE4" s="619"/>
      <c r="AF4" s="619"/>
      <c r="AG4" s="619"/>
      <c r="AH4" s="619"/>
      <c r="AI4" s="619"/>
      <c r="AJ4" s="619"/>
      <c r="AK4" s="620"/>
      <c r="AL4" s="618" t="s">
        <v>220</v>
      </c>
      <c r="AM4" s="619"/>
      <c r="AN4" s="619"/>
      <c r="AO4" s="620"/>
      <c r="AP4" s="621" t="s">
        <v>222</v>
      </c>
      <c r="AQ4" s="621"/>
      <c r="AR4" s="621"/>
      <c r="AS4" s="621"/>
      <c r="AT4" s="621"/>
      <c r="AU4" s="621"/>
      <c r="AV4" s="621"/>
      <c r="AW4" s="621"/>
      <c r="AX4" s="621"/>
      <c r="AY4" s="621"/>
      <c r="AZ4" s="621"/>
      <c r="BA4" s="621"/>
      <c r="BB4" s="621"/>
      <c r="BC4" s="621"/>
      <c r="BD4" s="621"/>
      <c r="BE4" s="621"/>
      <c r="BF4" s="621"/>
      <c r="BG4" s="621" t="s">
        <v>223</v>
      </c>
      <c r="BH4" s="621"/>
      <c r="BI4" s="621"/>
      <c r="BJ4" s="621"/>
      <c r="BK4" s="621"/>
      <c r="BL4" s="621"/>
      <c r="BM4" s="621"/>
      <c r="BN4" s="621"/>
      <c r="BO4" s="621" t="s">
        <v>220</v>
      </c>
      <c r="BP4" s="621"/>
      <c r="BQ4" s="621"/>
      <c r="BR4" s="621"/>
      <c r="BS4" s="621" t="s">
        <v>224</v>
      </c>
      <c r="BT4" s="621"/>
      <c r="BU4" s="621"/>
      <c r="BV4" s="621"/>
      <c r="BW4" s="621"/>
      <c r="BX4" s="621"/>
      <c r="BY4" s="621"/>
      <c r="BZ4" s="621"/>
      <c r="CA4" s="621"/>
      <c r="CB4" s="621"/>
      <c r="CD4" s="618" t="s">
        <v>225</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226</v>
      </c>
      <c r="C5" s="623"/>
      <c r="D5" s="623"/>
      <c r="E5" s="623"/>
      <c r="F5" s="623"/>
      <c r="G5" s="623"/>
      <c r="H5" s="623"/>
      <c r="I5" s="623"/>
      <c r="J5" s="623"/>
      <c r="K5" s="623"/>
      <c r="L5" s="623"/>
      <c r="M5" s="623"/>
      <c r="N5" s="623"/>
      <c r="O5" s="623"/>
      <c r="P5" s="623"/>
      <c r="Q5" s="624"/>
      <c r="R5" s="625">
        <v>1153437</v>
      </c>
      <c r="S5" s="626"/>
      <c r="T5" s="626"/>
      <c r="U5" s="626"/>
      <c r="V5" s="626"/>
      <c r="W5" s="626"/>
      <c r="X5" s="626"/>
      <c r="Y5" s="627"/>
      <c r="Z5" s="628">
        <v>17.600000000000001</v>
      </c>
      <c r="AA5" s="628"/>
      <c r="AB5" s="628"/>
      <c r="AC5" s="628"/>
      <c r="AD5" s="629">
        <v>1153437</v>
      </c>
      <c r="AE5" s="629"/>
      <c r="AF5" s="629"/>
      <c r="AG5" s="629"/>
      <c r="AH5" s="629"/>
      <c r="AI5" s="629"/>
      <c r="AJ5" s="629"/>
      <c r="AK5" s="629"/>
      <c r="AL5" s="630">
        <v>32.6</v>
      </c>
      <c r="AM5" s="631"/>
      <c r="AN5" s="631"/>
      <c r="AO5" s="632"/>
      <c r="AP5" s="622" t="s">
        <v>227</v>
      </c>
      <c r="AQ5" s="623"/>
      <c r="AR5" s="623"/>
      <c r="AS5" s="623"/>
      <c r="AT5" s="623"/>
      <c r="AU5" s="623"/>
      <c r="AV5" s="623"/>
      <c r="AW5" s="623"/>
      <c r="AX5" s="623"/>
      <c r="AY5" s="623"/>
      <c r="AZ5" s="623"/>
      <c r="BA5" s="623"/>
      <c r="BB5" s="623"/>
      <c r="BC5" s="623"/>
      <c r="BD5" s="623"/>
      <c r="BE5" s="623"/>
      <c r="BF5" s="624"/>
      <c r="BG5" s="636">
        <v>1146515</v>
      </c>
      <c r="BH5" s="637"/>
      <c r="BI5" s="637"/>
      <c r="BJ5" s="637"/>
      <c r="BK5" s="637"/>
      <c r="BL5" s="637"/>
      <c r="BM5" s="637"/>
      <c r="BN5" s="638"/>
      <c r="BO5" s="639">
        <v>99.4</v>
      </c>
      <c r="BP5" s="639"/>
      <c r="BQ5" s="639"/>
      <c r="BR5" s="639"/>
      <c r="BS5" s="640" t="s">
        <v>138</v>
      </c>
      <c r="BT5" s="640"/>
      <c r="BU5" s="640"/>
      <c r="BV5" s="640"/>
      <c r="BW5" s="640"/>
      <c r="BX5" s="640"/>
      <c r="BY5" s="640"/>
      <c r="BZ5" s="640"/>
      <c r="CA5" s="640"/>
      <c r="CB5" s="644"/>
      <c r="CD5" s="618" t="s">
        <v>222</v>
      </c>
      <c r="CE5" s="619"/>
      <c r="CF5" s="619"/>
      <c r="CG5" s="619"/>
      <c r="CH5" s="619"/>
      <c r="CI5" s="619"/>
      <c r="CJ5" s="619"/>
      <c r="CK5" s="619"/>
      <c r="CL5" s="619"/>
      <c r="CM5" s="619"/>
      <c r="CN5" s="619"/>
      <c r="CO5" s="619"/>
      <c r="CP5" s="619"/>
      <c r="CQ5" s="620"/>
      <c r="CR5" s="618" t="s">
        <v>228</v>
      </c>
      <c r="CS5" s="619"/>
      <c r="CT5" s="619"/>
      <c r="CU5" s="619"/>
      <c r="CV5" s="619"/>
      <c r="CW5" s="619"/>
      <c r="CX5" s="619"/>
      <c r="CY5" s="620"/>
      <c r="CZ5" s="618" t="s">
        <v>220</v>
      </c>
      <c r="DA5" s="619"/>
      <c r="DB5" s="619"/>
      <c r="DC5" s="620"/>
      <c r="DD5" s="618" t="s">
        <v>229</v>
      </c>
      <c r="DE5" s="619"/>
      <c r="DF5" s="619"/>
      <c r="DG5" s="619"/>
      <c r="DH5" s="619"/>
      <c r="DI5" s="619"/>
      <c r="DJ5" s="619"/>
      <c r="DK5" s="619"/>
      <c r="DL5" s="619"/>
      <c r="DM5" s="619"/>
      <c r="DN5" s="619"/>
      <c r="DO5" s="619"/>
      <c r="DP5" s="620"/>
      <c r="DQ5" s="618" t="s">
        <v>230</v>
      </c>
      <c r="DR5" s="619"/>
      <c r="DS5" s="619"/>
      <c r="DT5" s="619"/>
      <c r="DU5" s="619"/>
      <c r="DV5" s="619"/>
      <c r="DW5" s="619"/>
      <c r="DX5" s="619"/>
      <c r="DY5" s="619"/>
      <c r="DZ5" s="619"/>
      <c r="EA5" s="619"/>
      <c r="EB5" s="619"/>
      <c r="EC5" s="620"/>
    </row>
    <row r="6" spans="2:143" ht="11.25" customHeight="1" x14ac:dyDescent="0.2">
      <c r="B6" s="633" t="s">
        <v>231</v>
      </c>
      <c r="C6" s="634"/>
      <c r="D6" s="634"/>
      <c r="E6" s="634"/>
      <c r="F6" s="634"/>
      <c r="G6" s="634"/>
      <c r="H6" s="634"/>
      <c r="I6" s="634"/>
      <c r="J6" s="634"/>
      <c r="K6" s="634"/>
      <c r="L6" s="634"/>
      <c r="M6" s="634"/>
      <c r="N6" s="634"/>
      <c r="O6" s="634"/>
      <c r="P6" s="634"/>
      <c r="Q6" s="635"/>
      <c r="R6" s="636">
        <v>70888</v>
      </c>
      <c r="S6" s="637"/>
      <c r="T6" s="637"/>
      <c r="U6" s="637"/>
      <c r="V6" s="637"/>
      <c r="W6" s="637"/>
      <c r="X6" s="637"/>
      <c r="Y6" s="638"/>
      <c r="Z6" s="639">
        <v>1.1000000000000001</v>
      </c>
      <c r="AA6" s="639"/>
      <c r="AB6" s="639"/>
      <c r="AC6" s="639"/>
      <c r="AD6" s="640">
        <v>70888</v>
      </c>
      <c r="AE6" s="640"/>
      <c r="AF6" s="640"/>
      <c r="AG6" s="640"/>
      <c r="AH6" s="640"/>
      <c r="AI6" s="640"/>
      <c r="AJ6" s="640"/>
      <c r="AK6" s="640"/>
      <c r="AL6" s="641">
        <v>2</v>
      </c>
      <c r="AM6" s="642"/>
      <c r="AN6" s="642"/>
      <c r="AO6" s="643"/>
      <c r="AP6" s="633" t="s">
        <v>232</v>
      </c>
      <c r="AQ6" s="634"/>
      <c r="AR6" s="634"/>
      <c r="AS6" s="634"/>
      <c r="AT6" s="634"/>
      <c r="AU6" s="634"/>
      <c r="AV6" s="634"/>
      <c r="AW6" s="634"/>
      <c r="AX6" s="634"/>
      <c r="AY6" s="634"/>
      <c r="AZ6" s="634"/>
      <c r="BA6" s="634"/>
      <c r="BB6" s="634"/>
      <c r="BC6" s="634"/>
      <c r="BD6" s="634"/>
      <c r="BE6" s="634"/>
      <c r="BF6" s="635"/>
      <c r="BG6" s="636">
        <v>1146515</v>
      </c>
      <c r="BH6" s="637"/>
      <c r="BI6" s="637"/>
      <c r="BJ6" s="637"/>
      <c r="BK6" s="637"/>
      <c r="BL6" s="637"/>
      <c r="BM6" s="637"/>
      <c r="BN6" s="638"/>
      <c r="BO6" s="639">
        <v>99.4</v>
      </c>
      <c r="BP6" s="639"/>
      <c r="BQ6" s="639"/>
      <c r="BR6" s="639"/>
      <c r="BS6" s="640" t="s">
        <v>138</v>
      </c>
      <c r="BT6" s="640"/>
      <c r="BU6" s="640"/>
      <c r="BV6" s="640"/>
      <c r="BW6" s="640"/>
      <c r="BX6" s="640"/>
      <c r="BY6" s="640"/>
      <c r="BZ6" s="640"/>
      <c r="CA6" s="640"/>
      <c r="CB6" s="644"/>
      <c r="CD6" s="622" t="s">
        <v>233</v>
      </c>
      <c r="CE6" s="623"/>
      <c r="CF6" s="623"/>
      <c r="CG6" s="623"/>
      <c r="CH6" s="623"/>
      <c r="CI6" s="623"/>
      <c r="CJ6" s="623"/>
      <c r="CK6" s="623"/>
      <c r="CL6" s="623"/>
      <c r="CM6" s="623"/>
      <c r="CN6" s="623"/>
      <c r="CO6" s="623"/>
      <c r="CP6" s="623"/>
      <c r="CQ6" s="624"/>
      <c r="CR6" s="636">
        <v>72919</v>
      </c>
      <c r="CS6" s="637"/>
      <c r="CT6" s="637"/>
      <c r="CU6" s="637"/>
      <c r="CV6" s="637"/>
      <c r="CW6" s="637"/>
      <c r="CX6" s="637"/>
      <c r="CY6" s="638"/>
      <c r="CZ6" s="630">
        <v>1.2</v>
      </c>
      <c r="DA6" s="631"/>
      <c r="DB6" s="631"/>
      <c r="DC6" s="647"/>
      <c r="DD6" s="645" t="s">
        <v>130</v>
      </c>
      <c r="DE6" s="637"/>
      <c r="DF6" s="637"/>
      <c r="DG6" s="637"/>
      <c r="DH6" s="637"/>
      <c r="DI6" s="637"/>
      <c r="DJ6" s="637"/>
      <c r="DK6" s="637"/>
      <c r="DL6" s="637"/>
      <c r="DM6" s="637"/>
      <c r="DN6" s="637"/>
      <c r="DO6" s="637"/>
      <c r="DP6" s="638"/>
      <c r="DQ6" s="645">
        <v>72919</v>
      </c>
      <c r="DR6" s="637"/>
      <c r="DS6" s="637"/>
      <c r="DT6" s="637"/>
      <c r="DU6" s="637"/>
      <c r="DV6" s="637"/>
      <c r="DW6" s="637"/>
      <c r="DX6" s="637"/>
      <c r="DY6" s="637"/>
      <c r="DZ6" s="637"/>
      <c r="EA6" s="637"/>
      <c r="EB6" s="637"/>
      <c r="EC6" s="646"/>
    </row>
    <row r="7" spans="2:143" ht="11.25" customHeight="1" x14ac:dyDescent="0.2">
      <c r="B7" s="633" t="s">
        <v>234</v>
      </c>
      <c r="C7" s="634"/>
      <c r="D7" s="634"/>
      <c r="E7" s="634"/>
      <c r="F7" s="634"/>
      <c r="G7" s="634"/>
      <c r="H7" s="634"/>
      <c r="I7" s="634"/>
      <c r="J7" s="634"/>
      <c r="K7" s="634"/>
      <c r="L7" s="634"/>
      <c r="M7" s="634"/>
      <c r="N7" s="634"/>
      <c r="O7" s="634"/>
      <c r="P7" s="634"/>
      <c r="Q7" s="635"/>
      <c r="R7" s="636">
        <v>495</v>
      </c>
      <c r="S7" s="637"/>
      <c r="T7" s="637"/>
      <c r="U7" s="637"/>
      <c r="V7" s="637"/>
      <c r="W7" s="637"/>
      <c r="X7" s="637"/>
      <c r="Y7" s="638"/>
      <c r="Z7" s="639">
        <v>0</v>
      </c>
      <c r="AA7" s="639"/>
      <c r="AB7" s="639"/>
      <c r="AC7" s="639"/>
      <c r="AD7" s="640">
        <v>495</v>
      </c>
      <c r="AE7" s="640"/>
      <c r="AF7" s="640"/>
      <c r="AG7" s="640"/>
      <c r="AH7" s="640"/>
      <c r="AI7" s="640"/>
      <c r="AJ7" s="640"/>
      <c r="AK7" s="640"/>
      <c r="AL7" s="641">
        <v>0</v>
      </c>
      <c r="AM7" s="642"/>
      <c r="AN7" s="642"/>
      <c r="AO7" s="643"/>
      <c r="AP7" s="633" t="s">
        <v>235</v>
      </c>
      <c r="AQ7" s="634"/>
      <c r="AR7" s="634"/>
      <c r="AS7" s="634"/>
      <c r="AT7" s="634"/>
      <c r="AU7" s="634"/>
      <c r="AV7" s="634"/>
      <c r="AW7" s="634"/>
      <c r="AX7" s="634"/>
      <c r="AY7" s="634"/>
      <c r="AZ7" s="634"/>
      <c r="BA7" s="634"/>
      <c r="BB7" s="634"/>
      <c r="BC7" s="634"/>
      <c r="BD7" s="634"/>
      <c r="BE7" s="634"/>
      <c r="BF7" s="635"/>
      <c r="BG7" s="636">
        <v>387538</v>
      </c>
      <c r="BH7" s="637"/>
      <c r="BI7" s="637"/>
      <c r="BJ7" s="637"/>
      <c r="BK7" s="637"/>
      <c r="BL7" s="637"/>
      <c r="BM7" s="637"/>
      <c r="BN7" s="638"/>
      <c r="BO7" s="639">
        <v>33.6</v>
      </c>
      <c r="BP7" s="639"/>
      <c r="BQ7" s="639"/>
      <c r="BR7" s="639"/>
      <c r="BS7" s="640" t="s">
        <v>130</v>
      </c>
      <c r="BT7" s="640"/>
      <c r="BU7" s="640"/>
      <c r="BV7" s="640"/>
      <c r="BW7" s="640"/>
      <c r="BX7" s="640"/>
      <c r="BY7" s="640"/>
      <c r="BZ7" s="640"/>
      <c r="CA7" s="640"/>
      <c r="CB7" s="644"/>
      <c r="CD7" s="633" t="s">
        <v>236</v>
      </c>
      <c r="CE7" s="634"/>
      <c r="CF7" s="634"/>
      <c r="CG7" s="634"/>
      <c r="CH7" s="634"/>
      <c r="CI7" s="634"/>
      <c r="CJ7" s="634"/>
      <c r="CK7" s="634"/>
      <c r="CL7" s="634"/>
      <c r="CM7" s="634"/>
      <c r="CN7" s="634"/>
      <c r="CO7" s="634"/>
      <c r="CP7" s="634"/>
      <c r="CQ7" s="635"/>
      <c r="CR7" s="636">
        <v>1828656</v>
      </c>
      <c r="CS7" s="637"/>
      <c r="CT7" s="637"/>
      <c r="CU7" s="637"/>
      <c r="CV7" s="637"/>
      <c r="CW7" s="637"/>
      <c r="CX7" s="637"/>
      <c r="CY7" s="638"/>
      <c r="CZ7" s="639">
        <v>30.8</v>
      </c>
      <c r="DA7" s="639"/>
      <c r="DB7" s="639"/>
      <c r="DC7" s="639"/>
      <c r="DD7" s="645">
        <v>22949</v>
      </c>
      <c r="DE7" s="637"/>
      <c r="DF7" s="637"/>
      <c r="DG7" s="637"/>
      <c r="DH7" s="637"/>
      <c r="DI7" s="637"/>
      <c r="DJ7" s="637"/>
      <c r="DK7" s="637"/>
      <c r="DL7" s="637"/>
      <c r="DM7" s="637"/>
      <c r="DN7" s="637"/>
      <c r="DO7" s="637"/>
      <c r="DP7" s="638"/>
      <c r="DQ7" s="645">
        <v>1096864</v>
      </c>
      <c r="DR7" s="637"/>
      <c r="DS7" s="637"/>
      <c r="DT7" s="637"/>
      <c r="DU7" s="637"/>
      <c r="DV7" s="637"/>
      <c r="DW7" s="637"/>
      <c r="DX7" s="637"/>
      <c r="DY7" s="637"/>
      <c r="DZ7" s="637"/>
      <c r="EA7" s="637"/>
      <c r="EB7" s="637"/>
      <c r="EC7" s="646"/>
    </row>
    <row r="8" spans="2:143" ht="11.25" customHeight="1" x14ac:dyDescent="0.2">
      <c r="B8" s="633" t="s">
        <v>237</v>
      </c>
      <c r="C8" s="634"/>
      <c r="D8" s="634"/>
      <c r="E8" s="634"/>
      <c r="F8" s="634"/>
      <c r="G8" s="634"/>
      <c r="H8" s="634"/>
      <c r="I8" s="634"/>
      <c r="J8" s="634"/>
      <c r="K8" s="634"/>
      <c r="L8" s="634"/>
      <c r="M8" s="634"/>
      <c r="N8" s="634"/>
      <c r="O8" s="634"/>
      <c r="P8" s="634"/>
      <c r="Q8" s="635"/>
      <c r="R8" s="636">
        <v>4997</v>
      </c>
      <c r="S8" s="637"/>
      <c r="T8" s="637"/>
      <c r="U8" s="637"/>
      <c r="V8" s="637"/>
      <c r="W8" s="637"/>
      <c r="X8" s="637"/>
      <c r="Y8" s="638"/>
      <c r="Z8" s="639">
        <v>0.1</v>
      </c>
      <c r="AA8" s="639"/>
      <c r="AB8" s="639"/>
      <c r="AC8" s="639"/>
      <c r="AD8" s="640">
        <v>4997</v>
      </c>
      <c r="AE8" s="640"/>
      <c r="AF8" s="640"/>
      <c r="AG8" s="640"/>
      <c r="AH8" s="640"/>
      <c r="AI8" s="640"/>
      <c r="AJ8" s="640"/>
      <c r="AK8" s="640"/>
      <c r="AL8" s="641">
        <v>0.1</v>
      </c>
      <c r="AM8" s="642"/>
      <c r="AN8" s="642"/>
      <c r="AO8" s="643"/>
      <c r="AP8" s="633" t="s">
        <v>238</v>
      </c>
      <c r="AQ8" s="634"/>
      <c r="AR8" s="634"/>
      <c r="AS8" s="634"/>
      <c r="AT8" s="634"/>
      <c r="AU8" s="634"/>
      <c r="AV8" s="634"/>
      <c r="AW8" s="634"/>
      <c r="AX8" s="634"/>
      <c r="AY8" s="634"/>
      <c r="AZ8" s="634"/>
      <c r="BA8" s="634"/>
      <c r="BB8" s="634"/>
      <c r="BC8" s="634"/>
      <c r="BD8" s="634"/>
      <c r="BE8" s="634"/>
      <c r="BF8" s="635"/>
      <c r="BG8" s="636">
        <v>16078</v>
      </c>
      <c r="BH8" s="637"/>
      <c r="BI8" s="637"/>
      <c r="BJ8" s="637"/>
      <c r="BK8" s="637"/>
      <c r="BL8" s="637"/>
      <c r="BM8" s="637"/>
      <c r="BN8" s="638"/>
      <c r="BO8" s="639">
        <v>1.4</v>
      </c>
      <c r="BP8" s="639"/>
      <c r="BQ8" s="639"/>
      <c r="BR8" s="639"/>
      <c r="BS8" s="640" t="s">
        <v>130</v>
      </c>
      <c r="BT8" s="640"/>
      <c r="BU8" s="640"/>
      <c r="BV8" s="640"/>
      <c r="BW8" s="640"/>
      <c r="BX8" s="640"/>
      <c r="BY8" s="640"/>
      <c r="BZ8" s="640"/>
      <c r="CA8" s="640"/>
      <c r="CB8" s="644"/>
      <c r="CD8" s="633" t="s">
        <v>239</v>
      </c>
      <c r="CE8" s="634"/>
      <c r="CF8" s="634"/>
      <c r="CG8" s="634"/>
      <c r="CH8" s="634"/>
      <c r="CI8" s="634"/>
      <c r="CJ8" s="634"/>
      <c r="CK8" s="634"/>
      <c r="CL8" s="634"/>
      <c r="CM8" s="634"/>
      <c r="CN8" s="634"/>
      <c r="CO8" s="634"/>
      <c r="CP8" s="634"/>
      <c r="CQ8" s="635"/>
      <c r="CR8" s="636">
        <v>1383412</v>
      </c>
      <c r="CS8" s="637"/>
      <c r="CT8" s="637"/>
      <c r="CU8" s="637"/>
      <c r="CV8" s="637"/>
      <c r="CW8" s="637"/>
      <c r="CX8" s="637"/>
      <c r="CY8" s="638"/>
      <c r="CZ8" s="639">
        <v>23.3</v>
      </c>
      <c r="DA8" s="639"/>
      <c r="DB8" s="639"/>
      <c r="DC8" s="639"/>
      <c r="DD8" s="645">
        <v>719</v>
      </c>
      <c r="DE8" s="637"/>
      <c r="DF8" s="637"/>
      <c r="DG8" s="637"/>
      <c r="DH8" s="637"/>
      <c r="DI8" s="637"/>
      <c r="DJ8" s="637"/>
      <c r="DK8" s="637"/>
      <c r="DL8" s="637"/>
      <c r="DM8" s="637"/>
      <c r="DN8" s="637"/>
      <c r="DO8" s="637"/>
      <c r="DP8" s="638"/>
      <c r="DQ8" s="645">
        <v>854063</v>
      </c>
      <c r="DR8" s="637"/>
      <c r="DS8" s="637"/>
      <c r="DT8" s="637"/>
      <c r="DU8" s="637"/>
      <c r="DV8" s="637"/>
      <c r="DW8" s="637"/>
      <c r="DX8" s="637"/>
      <c r="DY8" s="637"/>
      <c r="DZ8" s="637"/>
      <c r="EA8" s="637"/>
      <c r="EB8" s="637"/>
      <c r="EC8" s="646"/>
    </row>
    <row r="9" spans="2:143" ht="11.25" customHeight="1" x14ac:dyDescent="0.2">
      <c r="B9" s="633" t="s">
        <v>240</v>
      </c>
      <c r="C9" s="634"/>
      <c r="D9" s="634"/>
      <c r="E9" s="634"/>
      <c r="F9" s="634"/>
      <c r="G9" s="634"/>
      <c r="H9" s="634"/>
      <c r="I9" s="634"/>
      <c r="J9" s="634"/>
      <c r="K9" s="634"/>
      <c r="L9" s="634"/>
      <c r="M9" s="634"/>
      <c r="N9" s="634"/>
      <c r="O9" s="634"/>
      <c r="P9" s="634"/>
      <c r="Q9" s="635"/>
      <c r="R9" s="636">
        <v>3978</v>
      </c>
      <c r="S9" s="637"/>
      <c r="T9" s="637"/>
      <c r="U9" s="637"/>
      <c r="V9" s="637"/>
      <c r="W9" s="637"/>
      <c r="X9" s="637"/>
      <c r="Y9" s="638"/>
      <c r="Z9" s="639">
        <v>0.1</v>
      </c>
      <c r="AA9" s="639"/>
      <c r="AB9" s="639"/>
      <c r="AC9" s="639"/>
      <c r="AD9" s="640">
        <v>3978</v>
      </c>
      <c r="AE9" s="640"/>
      <c r="AF9" s="640"/>
      <c r="AG9" s="640"/>
      <c r="AH9" s="640"/>
      <c r="AI9" s="640"/>
      <c r="AJ9" s="640"/>
      <c r="AK9" s="640"/>
      <c r="AL9" s="641">
        <v>0.1</v>
      </c>
      <c r="AM9" s="642"/>
      <c r="AN9" s="642"/>
      <c r="AO9" s="643"/>
      <c r="AP9" s="633" t="s">
        <v>241</v>
      </c>
      <c r="AQ9" s="634"/>
      <c r="AR9" s="634"/>
      <c r="AS9" s="634"/>
      <c r="AT9" s="634"/>
      <c r="AU9" s="634"/>
      <c r="AV9" s="634"/>
      <c r="AW9" s="634"/>
      <c r="AX9" s="634"/>
      <c r="AY9" s="634"/>
      <c r="AZ9" s="634"/>
      <c r="BA9" s="634"/>
      <c r="BB9" s="634"/>
      <c r="BC9" s="634"/>
      <c r="BD9" s="634"/>
      <c r="BE9" s="634"/>
      <c r="BF9" s="635"/>
      <c r="BG9" s="636">
        <v>316464</v>
      </c>
      <c r="BH9" s="637"/>
      <c r="BI9" s="637"/>
      <c r="BJ9" s="637"/>
      <c r="BK9" s="637"/>
      <c r="BL9" s="637"/>
      <c r="BM9" s="637"/>
      <c r="BN9" s="638"/>
      <c r="BO9" s="639">
        <v>27.4</v>
      </c>
      <c r="BP9" s="639"/>
      <c r="BQ9" s="639"/>
      <c r="BR9" s="639"/>
      <c r="BS9" s="640" t="s">
        <v>130</v>
      </c>
      <c r="BT9" s="640"/>
      <c r="BU9" s="640"/>
      <c r="BV9" s="640"/>
      <c r="BW9" s="640"/>
      <c r="BX9" s="640"/>
      <c r="BY9" s="640"/>
      <c r="BZ9" s="640"/>
      <c r="CA9" s="640"/>
      <c r="CB9" s="644"/>
      <c r="CD9" s="633" t="s">
        <v>242</v>
      </c>
      <c r="CE9" s="634"/>
      <c r="CF9" s="634"/>
      <c r="CG9" s="634"/>
      <c r="CH9" s="634"/>
      <c r="CI9" s="634"/>
      <c r="CJ9" s="634"/>
      <c r="CK9" s="634"/>
      <c r="CL9" s="634"/>
      <c r="CM9" s="634"/>
      <c r="CN9" s="634"/>
      <c r="CO9" s="634"/>
      <c r="CP9" s="634"/>
      <c r="CQ9" s="635"/>
      <c r="CR9" s="636">
        <v>570052</v>
      </c>
      <c r="CS9" s="637"/>
      <c r="CT9" s="637"/>
      <c r="CU9" s="637"/>
      <c r="CV9" s="637"/>
      <c r="CW9" s="637"/>
      <c r="CX9" s="637"/>
      <c r="CY9" s="638"/>
      <c r="CZ9" s="639">
        <v>9.6</v>
      </c>
      <c r="DA9" s="639"/>
      <c r="DB9" s="639"/>
      <c r="DC9" s="639"/>
      <c r="DD9" s="645">
        <v>15703</v>
      </c>
      <c r="DE9" s="637"/>
      <c r="DF9" s="637"/>
      <c r="DG9" s="637"/>
      <c r="DH9" s="637"/>
      <c r="DI9" s="637"/>
      <c r="DJ9" s="637"/>
      <c r="DK9" s="637"/>
      <c r="DL9" s="637"/>
      <c r="DM9" s="637"/>
      <c r="DN9" s="637"/>
      <c r="DO9" s="637"/>
      <c r="DP9" s="638"/>
      <c r="DQ9" s="645">
        <v>426742</v>
      </c>
      <c r="DR9" s="637"/>
      <c r="DS9" s="637"/>
      <c r="DT9" s="637"/>
      <c r="DU9" s="637"/>
      <c r="DV9" s="637"/>
      <c r="DW9" s="637"/>
      <c r="DX9" s="637"/>
      <c r="DY9" s="637"/>
      <c r="DZ9" s="637"/>
      <c r="EA9" s="637"/>
      <c r="EB9" s="637"/>
      <c r="EC9" s="646"/>
    </row>
    <row r="10" spans="2:143" ht="11.25" customHeight="1" x14ac:dyDescent="0.2">
      <c r="B10" s="633" t="s">
        <v>243</v>
      </c>
      <c r="C10" s="634"/>
      <c r="D10" s="634"/>
      <c r="E10" s="634"/>
      <c r="F10" s="634"/>
      <c r="G10" s="634"/>
      <c r="H10" s="634"/>
      <c r="I10" s="634"/>
      <c r="J10" s="634"/>
      <c r="K10" s="634"/>
      <c r="L10" s="634"/>
      <c r="M10" s="634"/>
      <c r="N10" s="634"/>
      <c r="O10" s="634"/>
      <c r="P10" s="634"/>
      <c r="Q10" s="635"/>
      <c r="R10" s="636" t="s">
        <v>138</v>
      </c>
      <c r="S10" s="637"/>
      <c r="T10" s="637"/>
      <c r="U10" s="637"/>
      <c r="V10" s="637"/>
      <c r="W10" s="637"/>
      <c r="X10" s="637"/>
      <c r="Y10" s="638"/>
      <c r="Z10" s="639" t="s">
        <v>138</v>
      </c>
      <c r="AA10" s="639"/>
      <c r="AB10" s="639"/>
      <c r="AC10" s="639"/>
      <c r="AD10" s="640" t="s">
        <v>130</v>
      </c>
      <c r="AE10" s="640"/>
      <c r="AF10" s="640"/>
      <c r="AG10" s="640"/>
      <c r="AH10" s="640"/>
      <c r="AI10" s="640"/>
      <c r="AJ10" s="640"/>
      <c r="AK10" s="640"/>
      <c r="AL10" s="641" t="s">
        <v>130</v>
      </c>
      <c r="AM10" s="642"/>
      <c r="AN10" s="642"/>
      <c r="AO10" s="643"/>
      <c r="AP10" s="633" t="s">
        <v>244</v>
      </c>
      <c r="AQ10" s="634"/>
      <c r="AR10" s="634"/>
      <c r="AS10" s="634"/>
      <c r="AT10" s="634"/>
      <c r="AU10" s="634"/>
      <c r="AV10" s="634"/>
      <c r="AW10" s="634"/>
      <c r="AX10" s="634"/>
      <c r="AY10" s="634"/>
      <c r="AZ10" s="634"/>
      <c r="BA10" s="634"/>
      <c r="BB10" s="634"/>
      <c r="BC10" s="634"/>
      <c r="BD10" s="634"/>
      <c r="BE10" s="634"/>
      <c r="BF10" s="635"/>
      <c r="BG10" s="636">
        <v>31065</v>
      </c>
      <c r="BH10" s="637"/>
      <c r="BI10" s="637"/>
      <c r="BJ10" s="637"/>
      <c r="BK10" s="637"/>
      <c r="BL10" s="637"/>
      <c r="BM10" s="637"/>
      <c r="BN10" s="638"/>
      <c r="BO10" s="639">
        <v>2.7</v>
      </c>
      <c r="BP10" s="639"/>
      <c r="BQ10" s="639"/>
      <c r="BR10" s="639"/>
      <c r="BS10" s="640" t="s">
        <v>130</v>
      </c>
      <c r="BT10" s="640"/>
      <c r="BU10" s="640"/>
      <c r="BV10" s="640"/>
      <c r="BW10" s="640"/>
      <c r="BX10" s="640"/>
      <c r="BY10" s="640"/>
      <c r="BZ10" s="640"/>
      <c r="CA10" s="640"/>
      <c r="CB10" s="644"/>
      <c r="CD10" s="633" t="s">
        <v>245</v>
      </c>
      <c r="CE10" s="634"/>
      <c r="CF10" s="634"/>
      <c r="CG10" s="634"/>
      <c r="CH10" s="634"/>
      <c r="CI10" s="634"/>
      <c r="CJ10" s="634"/>
      <c r="CK10" s="634"/>
      <c r="CL10" s="634"/>
      <c r="CM10" s="634"/>
      <c r="CN10" s="634"/>
      <c r="CO10" s="634"/>
      <c r="CP10" s="634"/>
      <c r="CQ10" s="635"/>
      <c r="CR10" s="636" t="s">
        <v>130</v>
      </c>
      <c r="CS10" s="637"/>
      <c r="CT10" s="637"/>
      <c r="CU10" s="637"/>
      <c r="CV10" s="637"/>
      <c r="CW10" s="637"/>
      <c r="CX10" s="637"/>
      <c r="CY10" s="638"/>
      <c r="CZ10" s="639" t="s">
        <v>130</v>
      </c>
      <c r="DA10" s="639"/>
      <c r="DB10" s="639"/>
      <c r="DC10" s="639"/>
      <c r="DD10" s="645" t="s">
        <v>130</v>
      </c>
      <c r="DE10" s="637"/>
      <c r="DF10" s="637"/>
      <c r="DG10" s="637"/>
      <c r="DH10" s="637"/>
      <c r="DI10" s="637"/>
      <c r="DJ10" s="637"/>
      <c r="DK10" s="637"/>
      <c r="DL10" s="637"/>
      <c r="DM10" s="637"/>
      <c r="DN10" s="637"/>
      <c r="DO10" s="637"/>
      <c r="DP10" s="638"/>
      <c r="DQ10" s="645" t="s">
        <v>130</v>
      </c>
      <c r="DR10" s="637"/>
      <c r="DS10" s="637"/>
      <c r="DT10" s="637"/>
      <c r="DU10" s="637"/>
      <c r="DV10" s="637"/>
      <c r="DW10" s="637"/>
      <c r="DX10" s="637"/>
      <c r="DY10" s="637"/>
      <c r="DZ10" s="637"/>
      <c r="EA10" s="637"/>
      <c r="EB10" s="637"/>
      <c r="EC10" s="646"/>
    </row>
    <row r="11" spans="2:143" ht="11.25" customHeight="1" x14ac:dyDescent="0.2">
      <c r="B11" s="633" t="s">
        <v>246</v>
      </c>
      <c r="C11" s="634"/>
      <c r="D11" s="634"/>
      <c r="E11" s="634"/>
      <c r="F11" s="634"/>
      <c r="G11" s="634"/>
      <c r="H11" s="634"/>
      <c r="I11" s="634"/>
      <c r="J11" s="634"/>
      <c r="K11" s="634"/>
      <c r="L11" s="634"/>
      <c r="M11" s="634"/>
      <c r="N11" s="634"/>
      <c r="O11" s="634"/>
      <c r="P11" s="634"/>
      <c r="Q11" s="635"/>
      <c r="R11" s="636">
        <v>239235</v>
      </c>
      <c r="S11" s="637"/>
      <c r="T11" s="637"/>
      <c r="U11" s="637"/>
      <c r="V11" s="637"/>
      <c r="W11" s="637"/>
      <c r="X11" s="637"/>
      <c r="Y11" s="638"/>
      <c r="Z11" s="641">
        <v>3.7</v>
      </c>
      <c r="AA11" s="642"/>
      <c r="AB11" s="642"/>
      <c r="AC11" s="648"/>
      <c r="AD11" s="645">
        <v>239235</v>
      </c>
      <c r="AE11" s="637"/>
      <c r="AF11" s="637"/>
      <c r="AG11" s="637"/>
      <c r="AH11" s="637"/>
      <c r="AI11" s="637"/>
      <c r="AJ11" s="637"/>
      <c r="AK11" s="638"/>
      <c r="AL11" s="641">
        <v>6.8</v>
      </c>
      <c r="AM11" s="642"/>
      <c r="AN11" s="642"/>
      <c r="AO11" s="643"/>
      <c r="AP11" s="633" t="s">
        <v>247</v>
      </c>
      <c r="AQ11" s="634"/>
      <c r="AR11" s="634"/>
      <c r="AS11" s="634"/>
      <c r="AT11" s="634"/>
      <c r="AU11" s="634"/>
      <c r="AV11" s="634"/>
      <c r="AW11" s="634"/>
      <c r="AX11" s="634"/>
      <c r="AY11" s="634"/>
      <c r="AZ11" s="634"/>
      <c r="BA11" s="634"/>
      <c r="BB11" s="634"/>
      <c r="BC11" s="634"/>
      <c r="BD11" s="634"/>
      <c r="BE11" s="634"/>
      <c r="BF11" s="635"/>
      <c r="BG11" s="636">
        <v>23931</v>
      </c>
      <c r="BH11" s="637"/>
      <c r="BI11" s="637"/>
      <c r="BJ11" s="637"/>
      <c r="BK11" s="637"/>
      <c r="BL11" s="637"/>
      <c r="BM11" s="637"/>
      <c r="BN11" s="638"/>
      <c r="BO11" s="639">
        <v>2.1</v>
      </c>
      <c r="BP11" s="639"/>
      <c r="BQ11" s="639"/>
      <c r="BR11" s="639"/>
      <c r="BS11" s="640" t="s">
        <v>130</v>
      </c>
      <c r="BT11" s="640"/>
      <c r="BU11" s="640"/>
      <c r="BV11" s="640"/>
      <c r="BW11" s="640"/>
      <c r="BX11" s="640"/>
      <c r="BY11" s="640"/>
      <c r="BZ11" s="640"/>
      <c r="CA11" s="640"/>
      <c r="CB11" s="644"/>
      <c r="CD11" s="633" t="s">
        <v>248</v>
      </c>
      <c r="CE11" s="634"/>
      <c r="CF11" s="634"/>
      <c r="CG11" s="634"/>
      <c r="CH11" s="634"/>
      <c r="CI11" s="634"/>
      <c r="CJ11" s="634"/>
      <c r="CK11" s="634"/>
      <c r="CL11" s="634"/>
      <c r="CM11" s="634"/>
      <c r="CN11" s="634"/>
      <c r="CO11" s="634"/>
      <c r="CP11" s="634"/>
      <c r="CQ11" s="635"/>
      <c r="CR11" s="636">
        <v>281013</v>
      </c>
      <c r="CS11" s="637"/>
      <c r="CT11" s="637"/>
      <c r="CU11" s="637"/>
      <c r="CV11" s="637"/>
      <c r="CW11" s="637"/>
      <c r="CX11" s="637"/>
      <c r="CY11" s="638"/>
      <c r="CZ11" s="639">
        <v>4.7</v>
      </c>
      <c r="DA11" s="639"/>
      <c r="DB11" s="639"/>
      <c r="DC11" s="639"/>
      <c r="DD11" s="645">
        <v>69675</v>
      </c>
      <c r="DE11" s="637"/>
      <c r="DF11" s="637"/>
      <c r="DG11" s="637"/>
      <c r="DH11" s="637"/>
      <c r="DI11" s="637"/>
      <c r="DJ11" s="637"/>
      <c r="DK11" s="637"/>
      <c r="DL11" s="637"/>
      <c r="DM11" s="637"/>
      <c r="DN11" s="637"/>
      <c r="DO11" s="637"/>
      <c r="DP11" s="638"/>
      <c r="DQ11" s="645">
        <v>142772</v>
      </c>
      <c r="DR11" s="637"/>
      <c r="DS11" s="637"/>
      <c r="DT11" s="637"/>
      <c r="DU11" s="637"/>
      <c r="DV11" s="637"/>
      <c r="DW11" s="637"/>
      <c r="DX11" s="637"/>
      <c r="DY11" s="637"/>
      <c r="DZ11" s="637"/>
      <c r="EA11" s="637"/>
      <c r="EB11" s="637"/>
      <c r="EC11" s="646"/>
    </row>
    <row r="12" spans="2:143" ht="11.25" customHeight="1" x14ac:dyDescent="0.2">
      <c r="B12" s="633" t="s">
        <v>249</v>
      </c>
      <c r="C12" s="634"/>
      <c r="D12" s="634"/>
      <c r="E12" s="634"/>
      <c r="F12" s="634"/>
      <c r="G12" s="634"/>
      <c r="H12" s="634"/>
      <c r="I12" s="634"/>
      <c r="J12" s="634"/>
      <c r="K12" s="634"/>
      <c r="L12" s="634"/>
      <c r="M12" s="634"/>
      <c r="N12" s="634"/>
      <c r="O12" s="634"/>
      <c r="P12" s="634"/>
      <c r="Q12" s="635"/>
      <c r="R12" s="636">
        <v>99567</v>
      </c>
      <c r="S12" s="637"/>
      <c r="T12" s="637"/>
      <c r="U12" s="637"/>
      <c r="V12" s="637"/>
      <c r="W12" s="637"/>
      <c r="X12" s="637"/>
      <c r="Y12" s="638"/>
      <c r="Z12" s="639">
        <v>1.5</v>
      </c>
      <c r="AA12" s="639"/>
      <c r="AB12" s="639"/>
      <c r="AC12" s="639"/>
      <c r="AD12" s="640">
        <v>99567</v>
      </c>
      <c r="AE12" s="640"/>
      <c r="AF12" s="640"/>
      <c r="AG12" s="640"/>
      <c r="AH12" s="640"/>
      <c r="AI12" s="640"/>
      <c r="AJ12" s="640"/>
      <c r="AK12" s="640"/>
      <c r="AL12" s="641">
        <v>2.8</v>
      </c>
      <c r="AM12" s="642"/>
      <c r="AN12" s="642"/>
      <c r="AO12" s="643"/>
      <c r="AP12" s="633" t="s">
        <v>250</v>
      </c>
      <c r="AQ12" s="634"/>
      <c r="AR12" s="634"/>
      <c r="AS12" s="634"/>
      <c r="AT12" s="634"/>
      <c r="AU12" s="634"/>
      <c r="AV12" s="634"/>
      <c r="AW12" s="634"/>
      <c r="AX12" s="634"/>
      <c r="AY12" s="634"/>
      <c r="AZ12" s="634"/>
      <c r="BA12" s="634"/>
      <c r="BB12" s="634"/>
      <c r="BC12" s="634"/>
      <c r="BD12" s="634"/>
      <c r="BE12" s="634"/>
      <c r="BF12" s="635"/>
      <c r="BG12" s="636">
        <v>625815</v>
      </c>
      <c r="BH12" s="637"/>
      <c r="BI12" s="637"/>
      <c r="BJ12" s="637"/>
      <c r="BK12" s="637"/>
      <c r="BL12" s="637"/>
      <c r="BM12" s="637"/>
      <c r="BN12" s="638"/>
      <c r="BO12" s="639">
        <v>54.3</v>
      </c>
      <c r="BP12" s="639"/>
      <c r="BQ12" s="639"/>
      <c r="BR12" s="639"/>
      <c r="BS12" s="640" t="s">
        <v>130</v>
      </c>
      <c r="BT12" s="640"/>
      <c r="BU12" s="640"/>
      <c r="BV12" s="640"/>
      <c r="BW12" s="640"/>
      <c r="BX12" s="640"/>
      <c r="BY12" s="640"/>
      <c r="BZ12" s="640"/>
      <c r="CA12" s="640"/>
      <c r="CB12" s="644"/>
      <c r="CD12" s="633" t="s">
        <v>251</v>
      </c>
      <c r="CE12" s="634"/>
      <c r="CF12" s="634"/>
      <c r="CG12" s="634"/>
      <c r="CH12" s="634"/>
      <c r="CI12" s="634"/>
      <c r="CJ12" s="634"/>
      <c r="CK12" s="634"/>
      <c r="CL12" s="634"/>
      <c r="CM12" s="634"/>
      <c r="CN12" s="634"/>
      <c r="CO12" s="634"/>
      <c r="CP12" s="634"/>
      <c r="CQ12" s="635"/>
      <c r="CR12" s="636">
        <v>145786</v>
      </c>
      <c r="CS12" s="637"/>
      <c r="CT12" s="637"/>
      <c r="CU12" s="637"/>
      <c r="CV12" s="637"/>
      <c r="CW12" s="637"/>
      <c r="CX12" s="637"/>
      <c r="CY12" s="638"/>
      <c r="CZ12" s="639">
        <v>2.5</v>
      </c>
      <c r="DA12" s="639"/>
      <c r="DB12" s="639"/>
      <c r="DC12" s="639"/>
      <c r="DD12" s="645">
        <v>18283</v>
      </c>
      <c r="DE12" s="637"/>
      <c r="DF12" s="637"/>
      <c r="DG12" s="637"/>
      <c r="DH12" s="637"/>
      <c r="DI12" s="637"/>
      <c r="DJ12" s="637"/>
      <c r="DK12" s="637"/>
      <c r="DL12" s="637"/>
      <c r="DM12" s="637"/>
      <c r="DN12" s="637"/>
      <c r="DO12" s="637"/>
      <c r="DP12" s="638"/>
      <c r="DQ12" s="645">
        <v>135674</v>
      </c>
      <c r="DR12" s="637"/>
      <c r="DS12" s="637"/>
      <c r="DT12" s="637"/>
      <c r="DU12" s="637"/>
      <c r="DV12" s="637"/>
      <c r="DW12" s="637"/>
      <c r="DX12" s="637"/>
      <c r="DY12" s="637"/>
      <c r="DZ12" s="637"/>
      <c r="EA12" s="637"/>
      <c r="EB12" s="637"/>
      <c r="EC12" s="646"/>
    </row>
    <row r="13" spans="2:143" ht="11.25" customHeight="1" x14ac:dyDescent="0.2">
      <c r="B13" s="633" t="s">
        <v>252</v>
      </c>
      <c r="C13" s="634"/>
      <c r="D13" s="634"/>
      <c r="E13" s="634"/>
      <c r="F13" s="634"/>
      <c r="G13" s="634"/>
      <c r="H13" s="634"/>
      <c r="I13" s="634"/>
      <c r="J13" s="634"/>
      <c r="K13" s="634"/>
      <c r="L13" s="634"/>
      <c r="M13" s="634"/>
      <c r="N13" s="634"/>
      <c r="O13" s="634"/>
      <c r="P13" s="634"/>
      <c r="Q13" s="635"/>
      <c r="R13" s="636" t="s">
        <v>130</v>
      </c>
      <c r="S13" s="637"/>
      <c r="T13" s="637"/>
      <c r="U13" s="637"/>
      <c r="V13" s="637"/>
      <c r="W13" s="637"/>
      <c r="X13" s="637"/>
      <c r="Y13" s="638"/>
      <c r="Z13" s="639" t="s">
        <v>130</v>
      </c>
      <c r="AA13" s="639"/>
      <c r="AB13" s="639"/>
      <c r="AC13" s="639"/>
      <c r="AD13" s="640" t="s">
        <v>138</v>
      </c>
      <c r="AE13" s="640"/>
      <c r="AF13" s="640"/>
      <c r="AG13" s="640"/>
      <c r="AH13" s="640"/>
      <c r="AI13" s="640"/>
      <c r="AJ13" s="640"/>
      <c r="AK13" s="640"/>
      <c r="AL13" s="641" t="s">
        <v>130</v>
      </c>
      <c r="AM13" s="642"/>
      <c r="AN13" s="642"/>
      <c r="AO13" s="643"/>
      <c r="AP13" s="633" t="s">
        <v>253</v>
      </c>
      <c r="AQ13" s="634"/>
      <c r="AR13" s="634"/>
      <c r="AS13" s="634"/>
      <c r="AT13" s="634"/>
      <c r="AU13" s="634"/>
      <c r="AV13" s="634"/>
      <c r="AW13" s="634"/>
      <c r="AX13" s="634"/>
      <c r="AY13" s="634"/>
      <c r="AZ13" s="634"/>
      <c r="BA13" s="634"/>
      <c r="BB13" s="634"/>
      <c r="BC13" s="634"/>
      <c r="BD13" s="634"/>
      <c r="BE13" s="634"/>
      <c r="BF13" s="635"/>
      <c r="BG13" s="636">
        <v>620654</v>
      </c>
      <c r="BH13" s="637"/>
      <c r="BI13" s="637"/>
      <c r="BJ13" s="637"/>
      <c r="BK13" s="637"/>
      <c r="BL13" s="637"/>
      <c r="BM13" s="637"/>
      <c r="BN13" s="638"/>
      <c r="BO13" s="639">
        <v>53.8</v>
      </c>
      <c r="BP13" s="639"/>
      <c r="BQ13" s="639"/>
      <c r="BR13" s="639"/>
      <c r="BS13" s="640" t="s">
        <v>130</v>
      </c>
      <c r="BT13" s="640"/>
      <c r="BU13" s="640"/>
      <c r="BV13" s="640"/>
      <c r="BW13" s="640"/>
      <c r="BX13" s="640"/>
      <c r="BY13" s="640"/>
      <c r="BZ13" s="640"/>
      <c r="CA13" s="640"/>
      <c r="CB13" s="644"/>
      <c r="CD13" s="633" t="s">
        <v>254</v>
      </c>
      <c r="CE13" s="634"/>
      <c r="CF13" s="634"/>
      <c r="CG13" s="634"/>
      <c r="CH13" s="634"/>
      <c r="CI13" s="634"/>
      <c r="CJ13" s="634"/>
      <c r="CK13" s="634"/>
      <c r="CL13" s="634"/>
      <c r="CM13" s="634"/>
      <c r="CN13" s="634"/>
      <c r="CO13" s="634"/>
      <c r="CP13" s="634"/>
      <c r="CQ13" s="635"/>
      <c r="CR13" s="636">
        <v>355495</v>
      </c>
      <c r="CS13" s="637"/>
      <c r="CT13" s="637"/>
      <c r="CU13" s="637"/>
      <c r="CV13" s="637"/>
      <c r="CW13" s="637"/>
      <c r="CX13" s="637"/>
      <c r="CY13" s="638"/>
      <c r="CZ13" s="639">
        <v>6</v>
      </c>
      <c r="DA13" s="639"/>
      <c r="DB13" s="639"/>
      <c r="DC13" s="639"/>
      <c r="DD13" s="645">
        <v>248654</v>
      </c>
      <c r="DE13" s="637"/>
      <c r="DF13" s="637"/>
      <c r="DG13" s="637"/>
      <c r="DH13" s="637"/>
      <c r="DI13" s="637"/>
      <c r="DJ13" s="637"/>
      <c r="DK13" s="637"/>
      <c r="DL13" s="637"/>
      <c r="DM13" s="637"/>
      <c r="DN13" s="637"/>
      <c r="DO13" s="637"/>
      <c r="DP13" s="638"/>
      <c r="DQ13" s="645">
        <v>130481</v>
      </c>
      <c r="DR13" s="637"/>
      <c r="DS13" s="637"/>
      <c r="DT13" s="637"/>
      <c r="DU13" s="637"/>
      <c r="DV13" s="637"/>
      <c r="DW13" s="637"/>
      <c r="DX13" s="637"/>
      <c r="DY13" s="637"/>
      <c r="DZ13" s="637"/>
      <c r="EA13" s="637"/>
      <c r="EB13" s="637"/>
      <c r="EC13" s="646"/>
    </row>
    <row r="14" spans="2:143" ht="11.25" customHeight="1" x14ac:dyDescent="0.2">
      <c r="B14" s="633" t="s">
        <v>255</v>
      </c>
      <c r="C14" s="634"/>
      <c r="D14" s="634"/>
      <c r="E14" s="634"/>
      <c r="F14" s="634"/>
      <c r="G14" s="634"/>
      <c r="H14" s="634"/>
      <c r="I14" s="634"/>
      <c r="J14" s="634"/>
      <c r="K14" s="634"/>
      <c r="L14" s="634"/>
      <c r="M14" s="634"/>
      <c r="N14" s="634"/>
      <c r="O14" s="634"/>
      <c r="P14" s="634"/>
      <c r="Q14" s="635"/>
      <c r="R14" s="636">
        <v>210</v>
      </c>
      <c r="S14" s="637"/>
      <c r="T14" s="637"/>
      <c r="U14" s="637"/>
      <c r="V14" s="637"/>
      <c r="W14" s="637"/>
      <c r="X14" s="637"/>
      <c r="Y14" s="638"/>
      <c r="Z14" s="639">
        <v>0</v>
      </c>
      <c r="AA14" s="639"/>
      <c r="AB14" s="639"/>
      <c r="AC14" s="639"/>
      <c r="AD14" s="640">
        <v>210</v>
      </c>
      <c r="AE14" s="640"/>
      <c r="AF14" s="640"/>
      <c r="AG14" s="640"/>
      <c r="AH14" s="640"/>
      <c r="AI14" s="640"/>
      <c r="AJ14" s="640"/>
      <c r="AK14" s="640"/>
      <c r="AL14" s="641">
        <v>0</v>
      </c>
      <c r="AM14" s="642"/>
      <c r="AN14" s="642"/>
      <c r="AO14" s="643"/>
      <c r="AP14" s="633" t="s">
        <v>256</v>
      </c>
      <c r="AQ14" s="634"/>
      <c r="AR14" s="634"/>
      <c r="AS14" s="634"/>
      <c r="AT14" s="634"/>
      <c r="AU14" s="634"/>
      <c r="AV14" s="634"/>
      <c r="AW14" s="634"/>
      <c r="AX14" s="634"/>
      <c r="AY14" s="634"/>
      <c r="AZ14" s="634"/>
      <c r="BA14" s="634"/>
      <c r="BB14" s="634"/>
      <c r="BC14" s="634"/>
      <c r="BD14" s="634"/>
      <c r="BE14" s="634"/>
      <c r="BF14" s="635"/>
      <c r="BG14" s="636">
        <v>39146</v>
      </c>
      <c r="BH14" s="637"/>
      <c r="BI14" s="637"/>
      <c r="BJ14" s="637"/>
      <c r="BK14" s="637"/>
      <c r="BL14" s="637"/>
      <c r="BM14" s="637"/>
      <c r="BN14" s="638"/>
      <c r="BO14" s="639">
        <v>3.4</v>
      </c>
      <c r="BP14" s="639"/>
      <c r="BQ14" s="639"/>
      <c r="BR14" s="639"/>
      <c r="BS14" s="640" t="s">
        <v>138</v>
      </c>
      <c r="BT14" s="640"/>
      <c r="BU14" s="640"/>
      <c r="BV14" s="640"/>
      <c r="BW14" s="640"/>
      <c r="BX14" s="640"/>
      <c r="BY14" s="640"/>
      <c r="BZ14" s="640"/>
      <c r="CA14" s="640"/>
      <c r="CB14" s="644"/>
      <c r="CD14" s="633" t="s">
        <v>257</v>
      </c>
      <c r="CE14" s="634"/>
      <c r="CF14" s="634"/>
      <c r="CG14" s="634"/>
      <c r="CH14" s="634"/>
      <c r="CI14" s="634"/>
      <c r="CJ14" s="634"/>
      <c r="CK14" s="634"/>
      <c r="CL14" s="634"/>
      <c r="CM14" s="634"/>
      <c r="CN14" s="634"/>
      <c r="CO14" s="634"/>
      <c r="CP14" s="634"/>
      <c r="CQ14" s="635"/>
      <c r="CR14" s="636">
        <v>283307</v>
      </c>
      <c r="CS14" s="637"/>
      <c r="CT14" s="637"/>
      <c r="CU14" s="637"/>
      <c r="CV14" s="637"/>
      <c r="CW14" s="637"/>
      <c r="CX14" s="637"/>
      <c r="CY14" s="638"/>
      <c r="CZ14" s="639">
        <v>4.8</v>
      </c>
      <c r="DA14" s="639"/>
      <c r="DB14" s="639"/>
      <c r="DC14" s="639"/>
      <c r="DD14" s="645">
        <v>7623</v>
      </c>
      <c r="DE14" s="637"/>
      <c r="DF14" s="637"/>
      <c r="DG14" s="637"/>
      <c r="DH14" s="637"/>
      <c r="DI14" s="637"/>
      <c r="DJ14" s="637"/>
      <c r="DK14" s="637"/>
      <c r="DL14" s="637"/>
      <c r="DM14" s="637"/>
      <c r="DN14" s="637"/>
      <c r="DO14" s="637"/>
      <c r="DP14" s="638"/>
      <c r="DQ14" s="645">
        <v>266625</v>
      </c>
      <c r="DR14" s="637"/>
      <c r="DS14" s="637"/>
      <c r="DT14" s="637"/>
      <c r="DU14" s="637"/>
      <c r="DV14" s="637"/>
      <c r="DW14" s="637"/>
      <c r="DX14" s="637"/>
      <c r="DY14" s="637"/>
      <c r="DZ14" s="637"/>
      <c r="EA14" s="637"/>
      <c r="EB14" s="637"/>
      <c r="EC14" s="646"/>
    </row>
    <row r="15" spans="2:143" ht="11.25" customHeight="1" x14ac:dyDescent="0.2">
      <c r="B15" s="633" t="s">
        <v>258</v>
      </c>
      <c r="C15" s="634"/>
      <c r="D15" s="634"/>
      <c r="E15" s="634"/>
      <c r="F15" s="634"/>
      <c r="G15" s="634"/>
      <c r="H15" s="634"/>
      <c r="I15" s="634"/>
      <c r="J15" s="634"/>
      <c r="K15" s="634"/>
      <c r="L15" s="634"/>
      <c r="M15" s="634"/>
      <c r="N15" s="634"/>
      <c r="O15" s="634"/>
      <c r="P15" s="634"/>
      <c r="Q15" s="635"/>
      <c r="R15" s="636" t="s">
        <v>130</v>
      </c>
      <c r="S15" s="637"/>
      <c r="T15" s="637"/>
      <c r="U15" s="637"/>
      <c r="V15" s="637"/>
      <c r="W15" s="637"/>
      <c r="X15" s="637"/>
      <c r="Y15" s="638"/>
      <c r="Z15" s="639" t="s">
        <v>130</v>
      </c>
      <c r="AA15" s="639"/>
      <c r="AB15" s="639"/>
      <c r="AC15" s="639"/>
      <c r="AD15" s="640" t="s">
        <v>130</v>
      </c>
      <c r="AE15" s="640"/>
      <c r="AF15" s="640"/>
      <c r="AG15" s="640"/>
      <c r="AH15" s="640"/>
      <c r="AI15" s="640"/>
      <c r="AJ15" s="640"/>
      <c r="AK15" s="640"/>
      <c r="AL15" s="641" t="s">
        <v>138</v>
      </c>
      <c r="AM15" s="642"/>
      <c r="AN15" s="642"/>
      <c r="AO15" s="643"/>
      <c r="AP15" s="633" t="s">
        <v>259</v>
      </c>
      <c r="AQ15" s="634"/>
      <c r="AR15" s="634"/>
      <c r="AS15" s="634"/>
      <c r="AT15" s="634"/>
      <c r="AU15" s="634"/>
      <c r="AV15" s="634"/>
      <c r="AW15" s="634"/>
      <c r="AX15" s="634"/>
      <c r="AY15" s="634"/>
      <c r="AZ15" s="634"/>
      <c r="BA15" s="634"/>
      <c r="BB15" s="634"/>
      <c r="BC15" s="634"/>
      <c r="BD15" s="634"/>
      <c r="BE15" s="634"/>
      <c r="BF15" s="635"/>
      <c r="BG15" s="636">
        <v>91124</v>
      </c>
      <c r="BH15" s="637"/>
      <c r="BI15" s="637"/>
      <c r="BJ15" s="637"/>
      <c r="BK15" s="637"/>
      <c r="BL15" s="637"/>
      <c r="BM15" s="637"/>
      <c r="BN15" s="638"/>
      <c r="BO15" s="639">
        <v>7.9</v>
      </c>
      <c r="BP15" s="639"/>
      <c r="BQ15" s="639"/>
      <c r="BR15" s="639"/>
      <c r="BS15" s="640" t="s">
        <v>130</v>
      </c>
      <c r="BT15" s="640"/>
      <c r="BU15" s="640"/>
      <c r="BV15" s="640"/>
      <c r="BW15" s="640"/>
      <c r="BX15" s="640"/>
      <c r="BY15" s="640"/>
      <c r="BZ15" s="640"/>
      <c r="CA15" s="640"/>
      <c r="CB15" s="644"/>
      <c r="CD15" s="633" t="s">
        <v>260</v>
      </c>
      <c r="CE15" s="634"/>
      <c r="CF15" s="634"/>
      <c r="CG15" s="634"/>
      <c r="CH15" s="634"/>
      <c r="CI15" s="634"/>
      <c r="CJ15" s="634"/>
      <c r="CK15" s="634"/>
      <c r="CL15" s="634"/>
      <c r="CM15" s="634"/>
      <c r="CN15" s="634"/>
      <c r="CO15" s="634"/>
      <c r="CP15" s="634"/>
      <c r="CQ15" s="635"/>
      <c r="CR15" s="636">
        <v>492681</v>
      </c>
      <c r="CS15" s="637"/>
      <c r="CT15" s="637"/>
      <c r="CU15" s="637"/>
      <c r="CV15" s="637"/>
      <c r="CW15" s="637"/>
      <c r="CX15" s="637"/>
      <c r="CY15" s="638"/>
      <c r="CZ15" s="639">
        <v>8.3000000000000007</v>
      </c>
      <c r="DA15" s="639"/>
      <c r="DB15" s="639"/>
      <c r="DC15" s="639"/>
      <c r="DD15" s="645">
        <v>58291</v>
      </c>
      <c r="DE15" s="637"/>
      <c r="DF15" s="637"/>
      <c r="DG15" s="637"/>
      <c r="DH15" s="637"/>
      <c r="DI15" s="637"/>
      <c r="DJ15" s="637"/>
      <c r="DK15" s="637"/>
      <c r="DL15" s="637"/>
      <c r="DM15" s="637"/>
      <c r="DN15" s="637"/>
      <c r="DO15" s="637"/>
      <c r="DP15" s="638"/>
      <c r="DQ15" s="645">
        <v>411057</v>
      </c>
      <c r="DR15" s="637"/>
      <c r="DS15" s="637"/>
      <c r="DT15" s="637"/>
      <c r="DU15" s="637"/>
      <c r="DV15" s="637"/>
      <c r="DW15" s="637"/>
      <c r="DX15" s="637"/>
      <c r="DY15" s="637"/>
      <c r="DZ15" s="637"/>
      <c r="EA15" s="637"/>
      <c r="EB15" s="637"/>
      <c r="EC15" s="646"/>
    </row>
    <row r="16" spans="2:143" ht="11.25" customHeight="1" x14ac:dyDescent="0.2">
      <c r="B16" s="633" t="s">
        <v>261</v>
      </c>
      <c r="C16" s="634"/>
      <c r="D16" s="634"/>
      <c r="E16" s="634"/>
      <c r="F16" s="634"/>
      <c r="G16" s="634"/>
      <c r="H16" s="634"/>
      <c r="I16" s="634"/>
      <c r="J16" s="634"/>
      <c r="K16" s="634"/>
      <c r="L16" s="634"/>
      <c r="M16" s="634"/>
      <c r="N16" s="634"/>
      <c r="O16" s="634"/>
      <c r="P16" s="634"/>
      <c r="Q16" s="635"/>
      <c r="R16" s="636">
        <v>9493</v>
      </c>
      <c r="S16" s="637"/>
      <c r="T16" s="637"/>
      <c r="U16" s="637"/>
      <c r="V16" s="637"/>
      <c r="W16" s="637"/>
      <c r="X16" s="637"/>
      <c r="Y16" s="638"/>
      <c r="Z16" s="639">
        <v>0.1</v>
      </c>
      <c r="AA16" s="639"/>
      <c r="AB16" s="639"/>
      <c r="AC16" s="639"/>
      <c r="AD16" s="640">
        <v>9493</v>
      </c>
      <c r="AE16" s="640"/>
      <c r="AF16" s="640"/>
      <c r="AG16" s="640"/>
      <c r="AH16" s="640"/>
      <c r="AI16" s="640"/>
      <c r="AJ16" s="640"/>
      <c r="AK16" s="640"/>
      <c r="AL16" s="641">
        <v>0.3</v>
      </c>
      <c r="AM16" s="642"/>
      <c r="AN16" s="642"/>
      <c r="AO16" s="643"/>
      <c r="AP16" s="633" t="s">
        <v>262</v>
      </c>
      <c r="AQ16" s="634"/>
      <c r="AR16" s="634"/>
      <c r="AS16" s="634"/>
      <c r="AT16" s="634"/>
      <c r="AU16" s="634"/>
      <c r="AV16" s="634"/>
      <c r="AW16" s="634"/>
      <c r="AX16" s="634"/>
      <c r="AY16" s="634"/>
      <c r="AZ16" s="634"/>
      <c r="BA16" s="634"/>
      <c r="BB16" s="634"/>
      <c r="BC16" s="634"/>
      <c r="BD16" s="634"/>
      <c r="BE16" s="634"/>
      <c r="BF16" s="635"/>
      <c r="BG16" s="636">
        <v>2467</v>
      </c>
      <c r="BH16" s="637"/>
      <c r="BI16" s="637"/>
      <c r="BJ16" s="637"/>
      <c r="BK16" s="637"/>
      <c r="BL16" s="637"/>
      <c r="BM16" s="637"/>
      <c r="BN16" s="638"/>
      <c r="BO16" s="639">
        <v>0.2</v>
      </c>
      <c r="BP16" s="639"/>
      <c r="BQ16" s="639"/>
      <c r="BR16" s="639"/>
      <c r="BS16" s="640" t="s">
        <v>130</v>
      </c>
      <c r="BT16" s="640"/>
      <c r="BU16" s="640"/>
      <c r="BV16" s="640"/>
      <c r="BW16" s="640"/>
      <c r="BX16" s="640"/>
      <c r="BY16" s="640"/>
      <c r="BZ16" s="640"/>
      <c r="CA16" s="640"/>
      <c r="CB16" s="644"/>
      <c r="CD16" s="633" t="s">
        <v>263</v>
      </c>
      <c r="CE16" s="634"/>
      <c r="CF16" s="634"/>
      <c r="CG16" s="634"/>
      <c r="CH16" s="634"/>
      <c r="CI16" s="634"/>
      <c r="CJ16" s="634"/>
      <c r="CK16" s="634"/>
      <c r="CL16" s="634"/>
      <c r="CM16" s="634"/>
      <c r="CN16" s="634"/>
      <c r="CO16" s="634"/>
      <c r="CP16" s="634"/>
      <c r="CQ16" s="635"/>
      <c r="CR16" s="636">
        <v>74091</v>
      </c>
      <c r="CS16" s="637"/>
      <c r="CT16" s="637"/>
      <c r="CU16" s="637"/>
      <c r="CV16" s="637"/>
      <c r="CW16" s="637"/>
      <c r="CX16" s="637"/>
      <c r="CY16" s="638"/>
      <c r="CZ16" s="639">
        <v>1.2</v>
      </c>
      <c r="DA16" s="639"/>
      <c r="DB16" s="639"/>
      <c r="DC16" s="639"/>
      <c r="DD16" s="645" t="s">
        <v>130</v>
      </c>
      <c r="DE16" s="637"/>
      <c r="DF16" s="637"/>
      <c r="DG16" s="637"/>
      <c r="DH16" s="637"/>
      <c r="DI16" s="637"/>
      <c r="DJ16" s="637"/>
      <c r="DK16" s="637"/>
      <c r="DL16" s="637"/>
      <c r="DM16" s="637"/>
      <c r="DN16" s="637"/>
      <c r="DO16" s="637"/>
      <c r="DP16" s="638"/>
      <c r="DQ16" s="645">
        <v>2253</v>
      </c>
      <c r="DR16" s="637"/>
      <c r="DS16" s="637"/>
      <c r="DT16" s="637"/>
      <c r="DU16" s="637"/>
      <c r="DV16" s="637"/>
      <c r="DW16" s="637"/>
      <c r="DX16" s="637"/>
      <c r="DY16" s="637"/>
      <c r="DZ16" s="637"/>
      <c r="EA16" s="637"/>
      <c r="EB16" s="637"/>
      <c r="EC16" s="646"/>
    </row>
    <row r="17" spans="2:133" ht="11.25" customHeight="1" x14ac:dyDescent="0.2">
      <c r="B17" s="633" t="s">
        <v>264</v>
      </c>
      <c r="C17" s="634"/>
      <c r="D17" s="634"/>
      <c r="E17" s="634"/>
      <c r="F17" s="634"/>
      <c r="G17" s="634"/>
      <c r="H17" s="634"/>
      <c r="I17" s="634"/>
      <c r="J17" s="634"/>
      <c r="K17" s="634"/>
      <c r="L17" s="634"/>
      <c r="M17" s="634"/>
      <c r="N17" s="634"/>
      <c r="O17" s="634"/>
      <c r="P17" s="634"/>
      <c r="Q17" s="635"/>
      <c r="R17" s="636">
        <v>21165</v>
      </c>
      <c r="S17" s="637"/>
      <c r="T17" s="637"/>
      <c r="U17" s="637"/>
      <c r="V17" s="637"/>
      <c r="W17" s="637"/>
      <c r="X17" s="637"/>
      <c r="Y17" s="638"/>
      <c r="Z17" s="639">
        <v>0.3</v>
      </c>
      <c r="AA17" s="639"/>
      <c r="AB17" s="639"/>
      <c r="AC17" s="639"/>
      <c r="AD17" s="640">
        <v>21165</v>
      </c>
      <c r="AE17" s="640"/>
      <c r="AF17" s="640"/>
      <c r="AG17" s="640"/>
      <c r="AH17" s="640"/>
      <c r="AI17" s="640"/>
      <c r="AJ17" s="640"/>
      <c r="AK17" s="640"/>
      <c r="AL17" s="641">
        <v>0.6</v>
      </c>
      <c r="AM17" s="642"/>
      <c r="AN17" s="642"/>
      <c r="AO17" s="643"/>
      <c r="AP17" s="633" t="s">
        <v>265</v>
      </c>
      <c r="AQ17" s="634"/>
      <c r="AR17" s="634"/>
      <c r="AS17" s="634"/>
      <c r="AT17" s="634"/>
      <c r="AU17" s="634"/>
      <c r="AV17" s="634"/>
      <c r="AW17" s="634"/>
      <c r="AX17" s="634"/>
      <c r="AY17" s="634"/>
      <c r="AZ17" s="634"/>
      <c r="BA17" s="634"/>
      <c r="BB17" s="634"/>
      <c r="BC17" s="634"/>
      <c r="BD17" s="634"/>
      <c r="BE17" s="634"/>
      <c r="BF17" s="635"/>
      <c r="BG17" s="636">
        <v>425</v>
      </c>
      <c r="BH17" s="637"/>
      <c r="BI17" s="637"/>
      <c r="BJ17" s="637"/>
      <c r="BK17" s="637"/>
      <c r="BL17" s="637"/>
      <c r="BM17" s="637"/>
      <c r="BN17" s="638"/>
      <c r="BO17" s="639">
        <v>0</v>
      </c>
      <c r="BP17" s="639"/>
      <c r="BQ17" s="639"/>
      <c r="BR17" s="639"/>
      <c r="BS17" s="640" t="s">
        <v>130</v>
      </c>
      <c r="BT17" s="640"/>
      <c r="BU17" s="640"/>
      <c r="BV17" s="640"/>
      <c r="BW17" s="640"/>
      <c r="BX17" s="640"/>
      <c r="BY17" s="640"/>
      <c r="BZ17" s="640"/>
      <c r="CA17" s="640"/>
      <c r="CB17" s="644"/>
      <c r="CD17" s="633" t="s">
        <v>266</v>
      </c>
      <c r="CE17" s="634"/>
      <c r="CF17" s="634"/>
      <c r="CG17" s="634"/>
      <c r="CH17" s="634"/>
      <c r="CI17" s="634"/>
      <c r="CJ17" s="634"/>
      <c r="CK17" s="634"/>
      <c r="CL17" s="634"/>
      <c r="CM17" s="634"/>
      <c r="CN17" s="634"/>
      <c r="CO17" s="634"/>
      <c r="CP17" s="634"/>
      <c r="CQ17" s="635"/>
      <c r="CR17" s="636">
        <v>449123</v>
      </c>
      <c r="CS17" s="637"/>
      <c r="CT17" s="637"/>
      <c r="CU17" s="637"/>
      <c r="CV17" s="637"/>
      <c r="CW17" s="637"/>
      <c r="CX17" s="637"/>
      <c r="CY17" s="638"/>
      <c r="CZ17" s="639">
        <v>7.6</v>
      </c>
      <c r="DA17" s="639"/>
      <c r="DB17" s="639"/>
      <c r="DC17" s="639"/>
      <c r="DD17" s="645" t="s">
        <v>130</v>
      </c>
      <c r="DE17" s="637"/>
      <c r="DF17" s="637"/>
      <c r="DG17" s="637"/>
      <c r="DH17" s="637"/>
      <c r="DI17" s="637"/>
      <c r="DJ17" s="637"/>
      <c r="DK17" s="637"/>
      <c r="DL17" s="637"/>
      <c r="DM17" s="637"/>
      <c r="DN17" s="637"/>
      <c r="DO17" s="637"/>
      <c r="DP17" s="638"/>
      <c r="DQ17" s="645">
        <v>445854</v>
      </c>
      <c r="DR17" s="637"/>
      <c r="DS17" s="637"/>
      <c r="DT17" s="637"/>
      <c r="DU17" s="637"/>
      <c r="DV17" s="637"/>
      <c r="DW17" s="637"/>
      <c r="DX17" s="637"/>
      <c r="DY17" s="637"/>
      <c r="DZ17" s="637"/>
      <c r="EA17" s="637"/>
      <c r="EB17" s="637"/>
      <c r="EC17" s="646"/>
    </row>
    <row r="18" spans="2:133" ht="11.25" customHeight="1" x14ac:dyDescent="0.2">
      <c r="B18" s="633" t="s">
        <v>267</v>
      </c>
      <c r="C18" s="634"/>
      <c r="D18" s="634"/>
      <c r="E18" s="634"/>
      <c r="F18" s="634"/>
      <c r="G18" s="634"/>
      <c r="H18" s="634"/>
      <c r="I18" s="634"/>
      <c r="J18" s="634"/>
      <c r="K18" s="634"/>
      <c r="L18" s="634"/>
      <c r="M18" s="634"/>
      <c r="N18" s="634"/>
      <c r="O18" s="634"/>
      <c r="P18" s="634"/>
      <c r="Q18" s="635"/>
      <c r="R18" s="636">
        <v>4177</v>
      </c>
      <c r="S18" s="637"/>
      <c r="T18" s="637"/>
      <c r="U18" s="637"/>
      <c r="V18" s="637"/>
      <c r="W18" s="637"/>
      <c r="X18" s="637"/>
      <c r="Y18" s="638"/>
      <c r="Z18" s="639">
        <v>0.1</v>
      </c>
      <c r="AA18" s="639"/>
      <c r="AB18" s="639"/>
      <c r="AC18" s="639"/>
      <c r="AD18" s="640">
        <v>4177</v>
      </c>
      <c r="AE18" s="640"/>
      <c r="AF18" s="640"/>
      <c r="AG18" s="640"/>
      <c r="AH18" s="640"/>
      <c r="AI18" s="640"/>
      <c r="AJ18" s="640"/>
      <c r="AK18" s="640"/>
      <c r="AL18" s="641">
        <v>0.1</v>
      </c>
      <c r="AM18" s="642"/>
      <c r="AN18" s="642"/>
      <c r="AO18" s="643"/>
      <c r="AP18" s="633" t="s">
        <v>268</v>
      </c>
      <c r="AQ18" s="634"/>
      <c r="AR18" s="634"/>
      <c r="AS18" s="634"/>
      <c r="AT18" s="634"/>
      <c r="AU18" s="634"/>
      <c r="AV18" s="634"/>
      <c r="AW18" s="634"/>
      <c r="AX18" s="634"/>
      <c r="AY18" s="634"/>
      <c r="AZ18" s="634"/>
      <c r="BA18" s="634"/>
      <c r="BB18" s="634"/>
      <c r="BC18" s="634"/>
      <c r="BD18" s="634"/>
      <c r="BE18" s="634"/>
      <c r="BF18" s="635"/>
      <c r="BG18" s="636" t="s">
        <v>130</v>
      </c>
      <c r="BH18" s="637"/>
      <c r="BI18" s="637"/>
      <c r="BJ18" s="637"/>
      <c r="BK18" s="637"/>
      <c r="BL18" s="637"/>
      <c r="BM18" s="637"/>
      <c r="BN18" s="638"/>
      <c r="BO18" s="639" t="s">
        <v>130</v>
      </c>
      <c r="BP18" s="639"/>
      <c r="BQ18" s="639"/>
      <c r="BR18" s="639"/>
      <c r="BS18" s="640" t="s">
        <v>130</v>
      </c>
      <c r="BT18" s="640"/>
      <c r="BU18" s="640"/>
      <c r="BV18" s="640"/>
      <c r="BW18" s="640"/>
      <c r="BX18" s="640"/>
      <c r="BY18" s="640"/>
      <c r="BZ18" s="640"/>
      <c r="CA18" s="640"/>
      <c r="CB18" s="644"/>
      <c r="CD18" s="633" t="s">
        <v>269</v>
      </c>
      <c r="CE18" s="634"/>
      <c r="CF18" s="634"/>
      <c r="CG18" s="634"/>
      <c r="CH18" s="634"/>
      <c r="CI18" s="634"/>
      <c r="CJ18" s="634"/>
      <c r="CK18" s="634"/>
      <c r="CL18" s="634"/>
      <c r="CM18" s="634"/>
      <c r="CN18" s="634"/>
      <c r="CO18" s="634"/>
      <c r="CP18" s="634"/>
      <c r="CQ18" s="635"/>
      <c r="CR18" s="636" t="s">
        <v>130</v>
      </c>
      <c r="CS18" s="637"/>
      <c r="CT18" s="637"/>
      <c r="CU18" s="637"/>
      <c r="CV18" s="637"/>
      <c r="CW18" s="637"/>
      <c r="CX18" s="637"/>
      <c r="CY18" s="638"/>
      <c r="CZ18" s="639" t="s">
        <v>130</v>
      </c>
      <c r="DA18" s="639"/>
      <c r="DB18" s="639"/>
      <c r="DC18" s="639"/>
      <c r="DD18" s="645" t="s">
        <v>130</v>
      </c>
      <c r="DE18" s="637"/>
      <c r="DF18" s="637"/>
      <c r="DG18" s="637"/>
      <c r="DH18" s="637"/>
      <c r="DI18" s="637"/>
      <c r="DJ18" s="637"/>
      <c r="DK18" s="637"/>
      <c r="DL18" s="637"/>
      <c r="DM18" s="637"/>
      <c r="DN18" s="637"/>
      <c r="DO18" s="637"/>
      <c r="DP18" s="638"/>
      <c r="DQ18" s="645" t="s">
        <v>138</v>
      </c>
      <c r="DR18" s="637"/>
      <c r="DS18" s="637"/>
      <c r="DT18" s="637"/>
      <c r="DU18" s="637"/>
      <c r="DV18" s="637"/>
      <c r="DW18" s="637"/>
      <c r="DX18" s="637"/>
      <c r="DY18" s="637"/>
      <c r="DZ18" s="637"/>
      <c r="EA18" s="637"/>
      <c r="EB18" s="637"/>
      <c r="EC18" s="646"/>
    </row>
    <row r="19" spans="2:133" ht="11.25" customHeight="1" x14ac:dyDescent="0.2">
      <c r="B19" s="633" t="s">
        <v>270</v>
      </c>
      <c r="C19" s="634"/>
      <c r="D19" s="634"/>
      <c r="E19" s="634"/>
      <c r="F19" s="634"/>
      <c r="G19" s="634"/>
      <c r="H19" s="634"/>
      <c r="I19" s="634"/>
      <c r="J19" s="634"/>
      <c r="K19" s="634"/>
      <c r="L19" s="634"/>
      <c r="M19" s="634"/>
      <c r="N19" s="634"/>
      <c r="O19" s="634"/>
      <c r="P19" s="634"/>
      <c r="Q19" s="635"/>
      <c r="R19" s="636">
        <v>4177</v>
      </c>
      <c r="S19" s="637"/>
      <c r="T19" s="637"/>
      <c r="U19" s="637"/>
      <c r="V19" s="637"/>
      <c r="W19" s="637"/>
      <c r="X19" s="637"/>
      <c r="Y19" s="638"/>
      <c r="Z19" s="639">
        <v>0.1</v>
      </c>
      <c r="AA19" s="639"/>
      <c r="AB19" s="639"/>
      <c r="AC19" s="639"/>
      <c r="AD19" s="640">
        <v>4177</v>
      </c>
      <c r="AE19" s="640"/>
      <c r="AF19" s="640"/>
      <c r="AG19" s="640"/>
      <c r="AH19" s="640"/>
      <c r="AI19" s="640"/>
      <c r="AJ19" s="640"/>
      <c r="AK19" s="640"/>
      <c r="AL19" s="641">
        <v>0.1</v>
      </c>
      <c r="AM19" s="642"/>
      <c r="AN19" s="642"/>
      <c r="AO19" s="643"/>
      <c r="AP19" s="633" t="s">
        <v>271</v>
      </c>
      <c r="AQ19" s="634"/>
      <c r="AR19" s="634"/>
      <c r="AS19" s="634"/>
      <c r="AT19" s="634"/>
      <c r="AU19" s="634"/>
      <c r="AV19" s="634"/>
      <c r="AW19" s="634"/>
      <c r="AX19" s="634"/>
      <c r="AY19" s="634"/>
      <c r="AZ19" s="634"/>
      <c r="BA19" s="634"/>
      <c r="BB19" s="634"/>
      <c r="BC19" s="634"/>
      <c r="BD19" s="634"/>
      <c r="BE19" s="634"/>
      <c r="BF19" s="635"/>
      <c r="BG19" s="636">
        <v>6922</v>
      </c>
      <c r="BH19" s="637"/>
      <c r="BI19" s="637"/>
      <c r="BJ19" s="637"/>
      <c r="BK19" s="637"/>
      <c r="BL19" s="637"/>
      <c r="BM19" s="637"/>
      <c r="BN19" s="638"/>
      <c r="BO19" s="639">
        <v>0.6</v>
      </c>
      <c r="BP19" s="639"/>
      <c r="BQ19" s="639"/>
      <c r="BR19" s="639"/>
      <c r="BS19" s="640" t="s">
        <v>130</v>
      </c>
      <c r="BT19" s="640"/>
      <c r="BU19" s="640"/>
      <c r="BV19" s="640"/>
      <c r="BW19" s="640"/>
      <c r="BX19" s="640"/>
      <c r="BY19" s="640"/>
      <c r="BZ19" s="640"/>
      <c r="CA19" s="640"/>
      <c r="CB19" s="644"/>
      <c r="CD19" s="633" t="s">
        <v>272</v>
      </c>
      <c r="CE19" s="634"/>
      <c r="CF19" s="634"/>
      <c r="CG19" s="634"/>
      <c r="CH19" s="634"/>
      <c r="CI19" s="634"/>
      <c r="CJ19" s="634"/>
      <c r="CK19" s="634"/>
      <c r="CL19" s="634"/>
      <c r="CM19" s="634"/>
      <c r="CN19" s="634"/>
      <c r="CO19" s="634"/>
      <c r="CP19" s="634"/>
      <c r="CQ19" s="635"/>
      <c r="CR19" s="636" t="s">
        <v>130</v>
      </c>
      <c r="CS19" s="637"/>
      <c r="CT19" s="637"/>
      <c r="CU19" s="637"/>
      <c r="CV19" s="637"/>
      <c r="CW19" s="637"/>
      <c r="CX19" s="637"/>
      <c r="CY19" s="638"/>
      <c r="CZ19" s="639" t="s">
        <v>138</v>
      </c>
      <c r="DA19" s="639"/>
      <c r="DB19" s="639"/>
      <c r="DC19" s="639"/>
      <c r="DD19" s="645" t="s">
        <v>130</v>
      </c>
      <c r="DE19" s="637"/>
      <c r="DF19" s="637"/>
      <c r="DG19" s="637"/>
      <c r="DH19" s="637"/>
      <c r="DI19" s="637"/>
      <c r="DJ19" s="637"/>
      <c r="DK19" s="637"/>
      <c r="DL19" s="637"/>
      <c r="DM19" s="637"/>
      <c r="DN19" s="637"/>
      <c r="DO19" s="637"/>
      <c r="DP19" s="638"/>
      <c r="DQ19" s="645" t="s">
        <v>130</v>
      </c>
      <c r="DR19" s="637"/>
      <c r="DS19" s="637"/>
      <c r="DT19" s="637"/>
      <c r="DU19" s="637"/>
      <c r="DV19" s="637"/>
      <c r="DW19" s="637"/>
      <c r="DX19" s="637"/>
      <c r="DY19" s="637"/>
      <c r="DZ19" s="637"/>
      <c r="EA19" s="637"/>
      <c r="EB19" s="637"/>
      <c r="EC19" s="646"/>
    </row>
    <row r="20" spans="2:133" ht="11.25" customHeight="1" x14ac:dyDescent="0.2">
      <c r="B20" s="649" t="s">
        <v>273</v>
      </c>
      <c r="C20" s="650"/>
      <c r="D20" s="650"/>
      <c r="E20" s="650"/>
      <c r="F20" s="650"/>
      <c r="G20" s="650"/>
      <c r="H20" s="650"/>
      <c r="I20" s="650"/>
      <c r="J20" s="650"/>
      <c r="K20" s="650"/>
      <c r="L20" s="650"/>
      <c r="M20" s="650"/>
      <c r="N20" s="650"/>
      <c r="O20" s="650"/>
      <c r="P20" s="650"/>
      <c r="Q20" s="651"/>
      <c r="R20" s="636" t="s">
        <v>130</v>
      </c>
      <c r="S20" s="637"/>
      <c r="T20" s="637"/>
      <c r="U20" s="637"/>
      <c r="V20" s="637"/>
      <c r="W20" s="637"/>
      <c r="X20" s="637"/>
      <c r="Y20" s="638"/>
      <c r="Z20" s="639" t="s">
        <v>130</v>
      </c>
      <c r="AA20" s="639"/>
      <c r="AB20" s="639"/>
      <c r="AC20" s="639"/>
      <c r="AD20" s="640" t="s">
        <v>130</v>
      </c>
      <c r="AE20" s="640"/>
      <c r="AF20" s="640"/>
      <c r="AG20" s="640"/>
      <c r="AH20" s="640"/>
      <c r="AI20" s="640"/>
      <c r="AJ20" s="640"/>
      <c r="AK20" s="640"/>
      <c r="AL20" s="641" t="s">
        <v>138</v>
      </c>
      <c r="AM20" s="642"/>
      <c r="AN20" s="642"/>
      <c r="AO20" s="643"/>
      <c r="AP20" s="633" t="s">
        <v>274</v>
      </c>
      <c r="AQ20" s="634"/>
      <c r="AR20" s="634"/>
      <c r="AS20" s="634"/>
      <c r="AT20" s="634"/>
      <c r="AU20" s="634"/>
      <c r="AV20" s="634"/>
      <c r="AW20" s="634"/>
      <c r="AX20" s="634"/>
      <c r="AY20" s="634"/>
      <c r="AZ20" s="634"/>
      <c r="BA20" s="634"/>
      <c r="BB20" s="634"/>
      <c r="BC20" s="634"/>
      <c r="BD20" s="634"/>
      <c r="BE20" s="634"/>
      <c r="BF20" s="635"/>
      <c r="BG20" s="636">
        <v>6922</v>
      </c>
      <c r="BH20" s="637"/>
      <c r="BI20" s="637"/>
      <c r="BJ20" s="637"/>
      <c r="BK20" s="637"/>
      <c r="BL20" s="637"/>
      <c r="BM20" s="637"/>
      <c r="BN20" s="638"/>
      <c r="BO20" s="639">
        <v>0.6</v>
      </c>
      <c r="BP20" s="639"/>
      <c r="BQ20" s="639"/>
      <c r="BR20" s="639"/>
      <c r="BS20" s="640" t="s">
        <v>138</v>
      </c>
      <c r="BT20" s="640"/>
      <c r="BU20" s="640"/>
      <c r="BV20" s="640"/>
      <c r="BW20" s="640"/>
      <c r="BX20" s="640"/>
      <c r="BY20" s="640"/>
      <c r="BZ20" s="640"/>
      <c r="CA20" s="640"/>
      <c r="CB20" s="644"/>
      <c r="CD20" s="633" t="s">
        <v>275</v>
      </c>
      <c r="CE20" s="634"/>
      <c r="CF20" s="634"/>
      <c r="CG20" s="634"/>
      <c r="CH20" s="634"/>
      <c r="CI20" s="634"/>
      <c r="CJ20" s="634"/>
      <c r="CK20" s="634"/>
      <c r="CL20" s="634"/>
      <c r="CM20" s="634"/>
      <c r="CN20" s="634"/>
      <c r="CO20" s="634"/>
      <c r="CP20" s="634"/>
      <c r="CQ20" s="635"/>
      <c r="CR20" s="636">
        <v>5936535</v>
      </c>
      <c r="CS20" s="637"/>
      <c r="CT20" s="637"/>
      <c r="CU20" s="637"/>
      <c r="CV20" s="637"/>
      <c r="CW20" s="637"/>
      <c r="CX20" s="637"/>
      <c r="CY20" s="638"/>
      <c r="CZ20" s="639">
        <v>100</v>
      </c>
      <c r="DA20" s="639"/>
      <c r="DB20" s="639"/>
      <c r="DC20" s="639"/>
      <c r="DD20" s="645">
        <v>441897</v>
      </c>
      <c r="DE20" s="637"/>
      <c r="DF20" s="637"/>
      <c r="DG20" s="637"/>
      <c r="DH20" s="637"/>
      <c r="DI20" s="637"/>
      <c r="DJ20" s="637"/>
      <c r="DK20" s="637"/>
      <c r="DL20" s="637"/>
      <c r="DM20" s="637"/>
      <c r="DN20" s="637"/>
      <c r="DO20" s="637"/>
      <c r="DP20" s="638"/>
      <c r="DQ20" s="645">
        <v>3985304</v>
      </c>
      <c r="DR20" s="637"/>
      <c r="DS20" s="637"/>
      <c r="DT20" s="637"/>
      <c r="DU20" s="637"/>
      <c r="DV20" s="637"/>
      <c r="DW20" s="637"/>
      <c r="DX20" s="637"/>
      <c r="DY20" s="637"/>
      <c r="DZ20" s="637"/>
      <c r="EA20" s="637"/>
      <c r="EB20" s="637"/>
      <c r="EC20" s="646"/>
    </row>
    <row r="21" spans="2:133" ht="11.25" customHeight="1" x14ac:dyDescent="0.2">
      <c r="B21" s="633" t="s">
        <v>276</v>
      </c>
      <c r="C21" s="634"/>
      <c r="D21" s="634"/>
      <c r="E21" s="634"/>
      <c r="F21" s="634"/>
      <c r="G21" s="634"/>
      <c r="H21" s="634"/>
      <c r="I21" s="634"/>
      <c r="J21" s="634"/>
      <c r="K21" s="634"/>
      <c r="L21" s="634"/>
      <c r="M21" s="634"/>
      <c r="N21" s="634"/>
      <c r="O21" s="634"/>
      <c r="P21" s="634"/>
      <c r="Q21" s="635"/>
      <c r="R21" s="636">
        <v>2097053</v>
      </c>
      <c r="S21" s="637"/>
      <c r="T21" s="637"/>
      <c r="U21" s="637"/>
      <c r="V21" s="637"/>
      <c r="W21" s="637"/>
      <c r="X21" s="637"/>
      <c r="Y21" s="638"/>
      <c r="Z21" s="639">
        <v>32.1</v>
      </c>
      <c r="AA21" s="639"/>
      <c r="AB21" s="639"/>
      <c r="AC21" s="639"/>
      <c r="AD21" s="640">
        <v>1904907</v>
      </c>
      <c r="AE21" s="640"/>
      <c r="AF21" s="640"/>
      <c r="AG21" s="640"/>
      <c r="AH21" s="640"/>
      <c r="AI21" s="640"/>
      <c r="AJ21" s="640"/>
      <c r="AK21" s="640"/>
      <c r="AL21" s="641">
        <v>53.8</v>
      </c>
      <c r="AM21" s="642"/>
      <c r="AN21" s="642"/>
      <c r="AO21" s="643"/>
      <c r="AP21" s="633" t="s">
        <v>277</v>
      </c>
      <c r="AQ21" s="652"/>
      <c r="AR21" s="652"/>
      <c r="AS21" s="652"/>
      <c r="AT21" s="652"/>
      <c r="AU21" s="652"/>
      <c r="AV21" s="652"/>
      <c r="AW21" s="652"/>
      <c r="AX21" s="652"/>
      <c r="AY21" s="652"/>
      <c r="AZ21" s="652"/>
      <c r="BA21" s="652"/>
      <c r="BB21" s="652"/>
      <c r="BC21" s="652"/>
      <c r="BD21" s="652"/>
      <c r="BE21" s="652"/>
      <c r="BF21" s="653"/>
      <c r="BG21" s="636">
        <v>6922</v>
      </c>
      <c r="BH21" s="637"/>
      <c r="BI21" s="637"/>
      <c r="BJ21" s="637"/>
      <c r="BK21" s="637"/>
      <c r="BL21" s="637"/>
      <c r="BM21" s="637"/>
      <c r="BN21" s="638"/>
      <c r="BO21" s="639">
        <v>0.6</v>
      </c>
      <c r="BP21" s="639"/>
      <c r="BQ21" s="639"/>
      <c r="BR21" s="639"/>
      <c r="BS21" s="640" t="s">
        <v>138</v>
      </c>
      <c r="BT21" s="640"/>
      <c r="BU21" s="640"/>
      <c r="BV21" s="640"/>
      <c r="BW21" s="640"/>
      <c r="BX21" s="640"/>
      <c r="BY21" s="640"/>
      <c r="BZ21" s="640"/>
      <c r="CA21" s="640"/>
      <c r="CB21" s="644"/>
      <c r="CD21" s="659"/>
      <c r="CE21" s="660"/>
      <c r="CF21" s="660"/>
      <c r="CG21" s="660"/>
      <c r="CH21" s="660"/>
      <c r="CI21" s="660"/>
      <c r="CJ21" s="660"/>
      <c r="CK21" s="660"/>
      <c r="CL21" s="660"/>
      <c r="CM21" s="660"/>
      <c r="CN21" s="660"/>
      <c r="CO21" s="660"/>
      <c r="CP21" s="660"/>
      <c r="CQ21" s="661"/>
      <c r="CR21" s="662"/>
      <c r="CS21" s="655"/>
      <c r="CT21" s="655"/>
      <c r="CU21" s="655"/>
      <c r="CV21" s="655"/>
      <c r="CW21" s="655"/>
      <c r="CX21" s="655"/>
      <c r="CY21" s="663"/>
      <c r="CZ21" s="664"/>
      <c r="DA21" s="664"/>
      <c r="DB21" s="664"/>
      <c r="DC21" s="664"/>
      <c r="DD21" s="654"/>
      <c r="DE21" s="655"/>
      <c r="DF21" s="655"/>
      <c r="DG21" s="655"/>
      <c r="DH21" s="655"/>
      <c r="DI21" s="655"/>
      <c r="DJ21" s="655"/>
      <c r="DK21" s="655"/>
      <c r="DL21" s="655"/>
      <c r="DM21" s="655"/>
      <c r="DN21" s="655"/>
      <c r="DO21" s="655"/>
      <c r="DP21" s="663"/>
      <c r="DQ21" s="654"/>
      <c r="DR21" s="655"/>
      <c r="DS21" s="655"/>
      <c r="DT21" s="655"/>
      <c r="DU21" s="655"/>
      <c r="DV21" s="655"/>
      <c r="DW21" s="655"/>
      <c r="DX21" s="655"/>
      <c r="DY21" s="655"/>
      <c r="DZ21" s="655"/>
      <c r="EA21" s="655"/>
      <c r="EB21" s="655"/>
      <c r="EC21" s="656"/>
    </row>
    <row r="22" spans="2:133" ht="11.25" customHeight="1" x14ac:dyDescent="0.2">
      <c r="B22" s="633" t="s">
        <v>278</v>
      </c>
      <c r="C22" s="634"/>
      <c r="D22" s="634"/>
      <c r="E22" s="634"/>
      <c r="F22" s="634"/>
      <c r="G22" s="634"/>
      <c r="H22" s="634"/>
      <c r="I22" s="634"/>
      <c r="J22" s="634"/>
      <c r="K22" s="634"/>
      <c r="L22" s="634"/>
      <c r="M22" s="634"/>
      <c r="N22" s="634"/>
      <c r="O22" s="634"/>
      <c r="P22" s="634"/>
      <c r="Q22" s="635"/>
      <c r="R22" s="636">
        <v>1904907</v>
      </c>
      <c r="S22" s="637"/>
      <c r="T22" s="637"/>
      <c r="U22" s="637"/>
      <c r="V22" s="637"/>
      <c r="W22" s="637"/>
      <c r="X22" s="637"/>
      <c r="Y22" s="638"/>
      <c r="Z22" s="639">
        <v>29.1</v>
      </c>
      <c r="AA22" s="639"/>
      <c r="AB22" s="639"/>
      <c r="AC22" s="639"/>
      <c r="AD22" s="640">
        <v>1904907</v>
      </c>
      <c r="AE22" s="640"/>
      <c r="AF22" s="640"/>
      <c r="AG22" s="640"/>
      <c r="AH22" s="640"/>
      <c r="AI22" s="640"/>
      <c r="AJ22" s="640"/>
      <c r="AK22" s="640"/>
      <c r="AL22" s="641">
        <v>53.8</v>
      </c>
      <c r="AM22" s="642"/>
      <c r="AN22" s="642"/>
      <c r="AO22" s="643"/>
      <c r="AP22" s="633" t="s">
        <v>279</v>
      </c>
      <c r="AQ22" s="652"/>
      <c r="AR22" s="652"/>
      <c r="AS22" s="652"/>
      <c r="AT22" s="652"/>
      <c r="AU22" s="652"/>
      <c r="AV22" s="652"/>
      <c r="AW22" s="652"/>
      <c r="AX22" s="652"/>
      <c r="AY22" s="652"/>
      <c r="AZ22" s="652"/>
      <c r="BA22" s="652"/>
      <c r="BB22" s="652"/>
      <c r="BC22" s="652"/>
      <c r="BD22" s="652"/>
      <c r="BE22" s="652"/>
      <c r="BF22" s="653"/>
      <c r="BG22" s="636" t="s">
        <v>130</v>
      </c>
      <c r="BH22" s="637"/>
      <c r="BI22" s="637"/>
      <c r="BJ22" s="637"/>
      <c r="BK22" s="637"/>
      <c r="BL22" s="637"/>
      <c r="BM22" s="637"/>
      <c r="BN22" s="638"/>
      <c r="BO22" s="639" t="s">
        <v>138</v>
      </c>
      <c r="BP22" s="639"/>
      <c r="BQ22" s="639"/>
      <c r="BR22" s="639"/>
      <c r="BS22" s="640" t="s">
        <v>130</v>
      </c>
      <c r="BT22" s="640"/>
      <c r="BU22" s="640"/>
      <c r="BV22" s="640"/>
      <c r="BW22" s="640"/>
      <c r="BX22" s="640"/>
      <c r="BY22" s="640"/>
      <c r="BZ22" s="640"/>
      <c r="CA22" s="640"/>
      <c r="CB22" s="644"/>
      <c r="CD22" s="618" t="s">
        <v>280</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281</v>
      </c>
      <c r="C23" s="634"/>
      <c r="D23" s="634"/>
      <c r="E23" s="634"/>
      <c r="F23" s="634"/>
      <c r="G23" s="634"/>
      <c r="H23" s="634"/>
      <c r="I23" s="634"/>
      <c r="J23" s="634"/>
      <c r="K23" s="634"/>
      <c r="L23" s="634"/>
      <c r="M23" s="634"/>
      <c r="N23" s="634"/>
      <c r="O23" s="634"/>
      <c r="P23" s="634"/>
      <c r="Q23" s="635"/>
      <c r="R23" s="636">
        <v>192140</v>
      </c>
      <c r="S23" s="637"/>
      <c r="T23" s="637"/>
      <c r="U23" s="637"/>
      <c r="V23" s="637"/>
      <c r="W23" s="637"/>
      <c r="X23" s="637"/>
      <c r="Y23" s="638"/>
      <c r="Z23" s="639">
        <v>2.9</v>
      </c>
      <c r="AA23" s="639"/>
      <c r="AB23" s="639"/>
      <c r="AC23" s="639"/>
      <c r="AD23" s="640" t="s">
        <v>130</v>
      </c>
      <c r="AE23" s="640"/>
      <c r="AF23" s="640"/>
      <c r="AG23" s="640"/>
      <c r="AH23" s="640"/>
      <c r="AI23" s="640"/>
      <c r="AJ23" s="640"/>
      <c r="AK23" s="640"/>
      <c r="AL23" s="641" t="s">
        <v>138</v>
      </c>
      <c r="AM23" s="642"/>
      <c r="AN23" s="642"/>
      <c r="AO23" s="643"/>
      <c r="AP23" s="633" t="s">
        <v>282</v>
      </c>
      <c r="AQ23" s="652"/>
      <c r="AR23" s="652"/>
      <c r="AS23" s="652"/>
      <c r="AT23" s="652"/>
      <c r="AU23" s="652"/>
      <c r="AV23" s="652"/>
      <c r="AW23" s="652"/>
      <c r="AX23" s="652"/>
      <c r="AY23" s="652"/>
      <c r="AZ23" s="652"/>
      <c r="BA23" s="652"/>
      <c r="BB23" s="652"/>
      <c r="BC23" s="652"/>
      <c r="BD23" s="652"/>
      <c r="BE23" s="652"/>
      <c r="BF23" s="653"/>
      <c r="BG23" s="636" t="s">
        <v>130</v>
      </c>
      <c r="BH23" s="637"/>
      <c r="BI23" s="637"/>
      <c r="BJ23" s="637"/>
      <c r="BK23" s="637"/>
      <c r="BL23" s="637"/>
      <c r="BM23" s="637"/>
      <c r="BN23" s="638"/>
      <c r="BO23" s="639" t="s">
        <v>130</v>
      </c>
      <c r="BP23" s="639"/>
      <c r="BQ23" s="639"/>
      <c r="BR23" s="639"/>
      <c r="BS23" s="640" t="s">
        <v>130</v>
      </c>
      <c r="BT23" s="640"/>
      <c r="BU23" s="640"/>
      <c r="BV23" s="640"/>
      <c r="BW23" s="640"/>
      <c r="BX23" s="640"/>
      <c r="BY23" s="640"/>
      <c r="BZ23" s="640"/>
      <c r="CA23" s="640"/>
      <c r="CB23" s="644"/>
      <c r="CD23" s="618" t="s">
        <v>222</v>
      </c>
      <c r="CE23" s="619"/>
      <c r="CF23" s="619"/>
      <c r="CG23" s="619"/>
      <c r="CH23" s="619"/>
      <c r="CI23" s="619"/>
      <c r="CJ23" s="619"/>
      <c r="CK23" s="619"/>
      <c r="CL23" s="619"/>
      <c r="CM23" s="619"/>
      <c r="CN23" s="619"/>
      <c r="CO23" s="619"/>
      <c r="CP23" s="619"/>
      <c r="CQ23" s="620"/>
      <c r="CR23" s="618" t="s">
        <v>283</v>
      </c>
      <c r="CS23" s="619"/>
      <c r="CT23" s="619"/>
      <c r="CU23" s="619"/>
      <c r="CV23" s="619"/>
      <c r="CW23" s="619"/>
      <c r="CX23" s="619"/>
      <c r="CY23" s="620"/>
      <c r="CZ23" s="618" t="s">
        <v>284</v>
      </c>
      <c r="DA23" s="619"/>
      <c r="DB23" s="619"/>
      <c r="DC23" s="620"/>
      <c r="DD23" s="618" t="s">
        <v>285</v>
      </c>
      <c r="DE23" s="619"/>
      <c r="DF23" s="619"/>
      <c r="DG23" s="619"/>
      <c r="DH23" s="619"/>
      <c r="DI23" s="619"/>
      <c r="DJ23" s="619"/>
      <c r="DK23" s="620"/>
      <c r="DL23" s="665" t="s">
        <v>286</v>
      </c>
      <c r="DM23" s="666"/>
      <c r="DN23" s="666"/>
      <c r="DO23" s="666"/>
      <c r="DP23" s="666"/>
      <c r="DQ23" s="666"/>
      <c r="DR23" s="666"/>
      <c r="DS23" s="666"/>
      <c r="DT23" s="666"/>
      <c r="DU23" s="666"/>
      <c r="DV23" s="667"/>
      <c r="DW23" s="618" t="s">
        <v>287</v>
      </c>
      <c r="DX23" s="619"/>
      <c r="DY23" s="619"/>
      <c r="DZ23" s="619"/>
      <c r="EA23" s="619"/>
      <c r="EB23" s="619"/>
      <c r="EC23" s="620"/>
    </row>
    <row r="24" spans="2:133" ht="11.25" customHeight="1" x14ac:dyDescent="0.2">
      <c r="B24" s="633" t="s">
        <v>288</v>
      </c>
      <c r="C24" s="634"/>
      <c r="D24" s="634"/>
      <c r="E24" s="634"/>
      <c r="F24" s="634"/>
      <c r="G24" s="634"/>
      <c r="H24" s="634"/>
      <c r="I24" s="634"/>
      <c r="J24" s="634"/>
      <c r="K24" s="634"/>
      <c r="L24" s="634"/>
      <c r="M24" s="634"/>
      <c r="N24" s="634"/>
      <c r="O24" s="634"/>
      <c r="P24" s="634"/>
      <c r="Q24" s="635"/>
      <c r="R24" s="636">
        <v>6</v>
      </c>
      <c r="S24" s="637"/>
      <c r="T24" s="637"/>
      <c r="U24" s="637"/>
      <c r="V24" s="637"/>
      <c r="W24" s="637"/>
      <c r="X24" s="637"/>
      <c r="Y24" s="638"/>
      <c r="Z24" s="639">
        <v>0</v>
      </c>
      <c r="AA24" s="639"/>
      <c r="AB24" s="639"/>
      <c r="AC24" s="639"/>
      <c r="AD24" s="640" t="s">
        <v>130</v>
      </c>
      <c r="AE24" s="640"/>
      <c r="AF24" s="640"/>
      <c r="AG24" s="640"/>
      <c r="AH24" s="640"/>
      <c r="AI24" s="640"/>
      <c r="AJ24" s="640"/>
      <c r="AK24" s="640"/>
      <c r="AL24" s="641" t="s">
        <v>130</v>
      </c>
      <c r="AM24" s="642"/>
      <c r="AN24" s="642"/>
      <c r="AO24" s="643"/>
      <c r="AP24" s="633" t="s">
        <v>289</v>
      </c>
      <c r="AQ24" s="652"/>
      <c r="AR24" s="652"/>
      <c r="AS24" s="652"/>
      <c r="AT24" s="652"/>
      <c r="AU24" s="652"/>
      <c r="AV24" s="652"/>
      <c r="AW24" s="652"/>
      <c r="AX24" s="652"/>
      <c r="AY24" s="652"/>
      <c r="AZ24" s="652"/>
      <c r="BA24" s="652"/>
      <c r="BB24" s="652"/>
      <c r="BC24" s="652"/>
      <c r="BD24" s="652"/>
      <c r="BE24" s="652"/>
      <c r="BF24" s="653"/>
      <c r="BG24" s="636" t="s">
        <v>130</v>
      </c>
      <c r="BH24" s="637"/>
      <c r="BI24" s="637"/>
      <c r="BJ24" s="637"/>
      <c r="BK24" s="637"/>
      <c r="BL24" s="637"/>
      <c r="BM24" s="637"/>
      <c r="BN24" s="638"/>
      <c r="BO24" s="639" t="s">
        <v>130</v>
      </c>
      <c r="BP24" s="639"/>
      <c r="BQ24" s="639"/>
      <c r="BR24" s="639"/>
      <c r="BS24" s="640" t="s">
        <v>130</v>
      </c>
      <c r="BT24" s="640"/>
      <c r="BU24" s="640"/>
      <c r="BV24" s="640"/>
      <c r="BW24" s="640"/>
      <c r="BX24" s="640"/>
      <c r="BY24" s="640"/>
      <c r="BZ24" s="640"/>
      <c r="CA24" s="640"/>
      <c r="CB24" s="644"/>
      <c r="CD24" s="622" t="s">
        <v>290</v>
      </c>
      <c r="CE24" s="623"/>
      <c r="CF24" s="623"/>
      <c r="CG24" s="623"/>
      <c r="CH24" s="623"/>
      <c r="CI24" s="623"/>
      <c r="CJ24" s="623"/>
      <c r="CK24" s="623"/>
      <c r="CL24" s="623"/>
      <c r="CM24" s="623"/>
      <c r="CN24" s="623"/>
      <c r="CO24" s="623"/>
      <c r="CP24" s="623"/>
      <c r="CQ24" s="624"/>
      <c r="CR24" s="625">
        <v>2374093</v>
      </c>
      <c r="CS24" s="626"/>
      <c r="CT24" s="626"/>
      <c r="CU24" s="626"/>
      <c r="CV24" s="626"/>
      <c r="CW24" s="626"/>
      <c r="CX24" s="626"/>
      <c r="CY24" s="627"/>
      <c r="CZ24" s="630">
        <v>40</v>
      </c>
      <c r="DA24" s="631"/>
      <c r="DB24" s="631"/>
      <c r="DC24" s="647"/>
      <c r="DD24" s="668">
        <v>1853751</v>
      </c>
      <c r="DE24" s="626"/>
      <c r="DF24" s="626"/>
      <c r="DG24" s="626"/>
      <c r="DH24" s="626"/>
      <c r="DI24" s="626"/>
      <c r="DJ24" s="626"/>
      <c r="DK24" s="627"/>
      <c r="DL24" s="668">
        <v>1738887</v>
      </c>
      <c r="DM24" s="626"/>
      <c r="DN24" s="626"/>
      <c r="DO24" s="626"/>
      <c r="DP24" s="626"/>
      <c r="DQ24" s="626"/>
      <c r="DR24" s="626"/>
      <c r="DS24" s="626"/>
      <c r="DT24" s="626"/>
      <c r="DU24" s="626"/>
      <c r="DV24" s="627"/>
      <c r="DW24" s="630">
        <v>48.4</v>
      </c>
      <c r="DX24" s="631"/>
      <c r="DY24" s="631"/>
      <c r="DZ24" s="631"/>
      <c r="EA24" s="631"/>
      <c r="EB24" s="631"/>
      <c r="EC24" s="632"/>
    </row>
    <row r="25" spans="2:133" ht="11.25" customHeight="1" x14ac:dyDescent="0.2">
      <c r="B25" s="633" t="s">
        <v>291</v>
      </c>
      <c r="C25" s="634"/>
      <c r="D25" s="634"/>
      <c r="E25" s="634"/>
      <c r="F25" s="634"/>
      <c r="G25" s="634"/>
      <c r="H25" s="634"/>
      <c r="I25" s="634"/>
      <c r="J25" s="634"/>
      <c r="K25" s="634"/>
      <c r="L25" s="634"/>
      <c r="M25" s="634"/>
      <c r="N25" s="634"/>
      <c r="O25" s="634"/>
      <c r="P25" s="634"/>
      <c r="Q25" s="635"/>
      <c r="R25" s="636">
        <v>3704695</v>
      </c>
      <c r="S25" s="637"/>
      <c r="T25" s="637"/>
      <c r="U25" s="637"/>
      <c r="V25" s="637"/>
      <c r="W25" s="637"/>
      <c r="X25" s="637"/>
      <c r="Y25" s="638"/>
      <c r="Z25" s="639">
        <v>56.7</v>
      </c>
      <c r="AA25" s="639"/>
      <c r="AB25" s="639"/>
      <c r="AC25" s="639"/>
      <c r="AD25" s="640">
        <v>3512549</v>
      </c>
      <c r="AE25" s="640"/>
      <c r="AF25" s="640"/>
      <c r="AG25" s="640"/>
      <c r="AH25" s="640"/>
      <c r="AI25" s="640"/>
      <c r="AJ25" s="640"/>
      <c r="AK25" s="640"/>
      <c r="AL25" s="641">
        <v>99.1</v>
      </c>
      <c r="AM25" s="642"/>
      <c r="AN25" s="642"/>
      <c r="AO25" s="643"/>
      <c r="AP25" s="633" t="s">
        <v>292</v>
      </c>
      <c r="AQ25" s="652"/>
      <c r="AR25" s="652"/>
      <c r="AS25" s="652"/>
      <c r="AT25" s="652"/>
      <c r="AU25" s="652"/>
      <c r="AV25" s="652"/>
      <c r="AW25" s="652"/>
      <c r="AX25" s="652"/>
      <c r="AY25" s="652"/>
      <c r="AZ25" s="652"/>
      <c r="BA25" s="652"/>
      <c r="BB25" s="652"/>
      <c r="BC25" s="652"/>
      <c r="BD25" s="652"/>
      <c r="BE25" s="652"/>
      <c r="BF25" s="653"/>
      <c r="BG25" s="636" t="s">
        <v>130</v>
      </c>
      <c r="BH25" s="637"/>
      <c r="BI25" s="637"/>
      <c r="BJ25" s="637"/>
      <c r="BK25" s="637"/>
      <c r="BL25" s="637"/>
      <c r="BM25" s="637"/>
      <c r="BN25" s="638"/>
      <c r="BO25" s="639" t="s">
        <v>130</v>
      </c>
      <c r="BP25" s="639"/>
      <c r="BQ25" s="639"/>
      <c r="BR25" s="639"/>
      <c r="BS25" s="640" t="s">
        <v>130</v>
      </c>
      <c r="BT25" s="640"/>
      <c r="BU25" s="640"/>
      <c r="BV25" s="640"/>
      <c r="BW25" s="640"/>
      <c r="BX25" s="640"/>
      <c r="BY25" s="640"/>
      <c r="BZ25" s="640"/>
      <c r="CA25" s="640"/>
      <c r="CB25" s="644"/>
      <c r="CD25" s="633" t="s">
        <v>293</v>
      </c>
      <c r="CE25" s="634"/>
      <c r="CF25" s="634"/>
      <c r="CG25" s="634"/>
      <c r="CH25" s="634"/>
      <c r="CI25" s="634"/>
      <c r="CJ25" s="634"/>
      <c r="CK25" s="634"/>
      <c r="CL25" s="634"/>
      <c r="CM25" s="634"/>
      <c r="CN25" s="634"/>
      <c r="CO25" s="634"/>
      <c r="CP25" s="634"/>
      <c r="CQ25" s="635"/>
      <c r="CR25" s="636">
        <v>1259921</v>
      </c>
      <c r="CS25" s="657"/>
      <c r="CT25" s="657"/>
      <c r="CU25" s="657"/>
      <c r="CV25" s="657"/>
      <c r="CW25" s="657"/>
      <c r="CX25" s="657"/>
      <c r="CY25" s="658"/>
      <c r="CZ25" s="641">
        <v>21.2</v>
      </c>
      <c r="DA25" s="669"/>
      <c r="DB25" s="669"/>
      <c r="DC25" s="671"/>
      <c r="DD25" s="645">
        <v>1177437</v>
      </c>
      <c r="DE25" s="657"/>
      <c r="DF25" s="657"/>
      <c r="DG25" s="657"/>
      <c r="DH25" s="657"/>
      <c r="DI25" s="657"/>
      <c r="DJ25" s="657"/>
      <c r="DK25" s="658"/>
      <c r="DL25" s="645">
        <v>1134823</v>
      </c>
      <c r="DM25" s="657"/>
      <c r="DN25" s="657"/>
      <c r="DO25" s="657"/>
      <c r="DP25" s="657"/>
      <c r="DQ25" s="657"/>
      <c r="DR25" s="657"/>
      <c r="DS25" s="657"/>
      <c r="DT25" s="657"/>
      <c r="DU25" s="657"/>
      <c r="DV25" s="658"/>
      <c r="DW25" s="641">
        <v>31.6</v>
      </c>
      <c r="DX25" s="669"/>
      <c r="DY25" s="669"/>
      <c r="DZ25" s="669"/>
      <c r="EA25" s="669"/>
      <c r="EB25" s="669"/>
      <c r="EC25" s="670"/>
    </row>
    <row r="26" spans="2:133" ht="11.25" customHeight="1" x14ac:dyDescent="0.2">
      <c r="B26" s="633" t="s">
        <v>294</v>
      </c>
      <c r="C26" s="634"/>
      <c r="D26" s="634"/>
      <c r="E26" s="634"/>
      <c r="F26" s="634"/>
      <c r="G26" s="634"/>
      <c r="H26" s="634"/>
      <c r="I26" s="634"/>
      <c r="J26" s="634"/>
      <c r="K26" s="634"/>
      <c r="L26" s="634"/>
      <c r="M26" s="634"/>
      <c r="N26" s="634"/>
      <c r="O26" s="634"/>
      <c r="P26" s="634"/>
      <c r="Q26" s="635"/>
      <c r="R26" s="636">
        <v>1559</v>
      </c>
      <c r="S26" s="637"/>
      <c r="T26" s="637"/>
      <c r="U26" s="637"/>
      <c r="V26" s="637"/>
      <c r="W26" s="637"/>
      <c r="X26" s="637"/>
      <c r="Y26" s="638"/>
      <c r="Z26" s="639">
        <v>0</v>
      </c>
      <c r="AA26" s="639"/>
      <c r="AB26" s="639"/>
      <c r="AC26" s="639"/>
      <c r="AD26" s="640">
        <v>1559</v>
      </c>
      <c r="AE26" s="640"/>
      <c r="AF26" s="640"/>
      <c r="AG26" s="640"/>
      <c r="AH26" s="640"/>
      <c r="AI26" s="640"/>
      <c r="AJ26" s="640"/>
      <c r="AK26" s="640"/>
      <c r="AL26" s="641">
        <v>0</v>
      </c>
      <c r="AM26" s="642"/>
      <c r="AN26" s="642"/>
      <c r="AO26" s="643"/>
      <c r="AP26" s="633" t="s">
        <v>295</v>
      </c>
      <c r="AQ26" s="652"/>
      <c r="AR26" s="652"/>
      <c r="AS26" s="652"/>
      <c r="AT26" s="652"/>
      <c r="AU26" s="652"/>
      <c r="AV26" s="652"/>
      <c r="AW26" s="652"/>
      <c r="AX26" s="652"/>
      <c r="AY26" s="652"/>
      <c r="AZ26" s="652"/>
      <c r="BA26" s="652"/>
      <c r="BB26" s="652"/>
      <c r="BC26" s="652"/>
      <c r="BD26" s="652"/>
      <c r="BE26" s="652"/>
      <c r="BF26" s="653"/>
      <c r="BG26" s="636" t="s">
        <v>138</v>
      </c>
      <c r="BH26" s="637"/>
      <c r="BI26" s="637"/>
      <c r="BJ26" s="637"/>
      <c r="BK26" s="637"/>
      <c r="BL26" s="637"/>
      <c r="BM26" s="637"/>
      <c r="BN26" s="638"/>
      <c r="BO26" s="639" t="s">
        <v>130</v>
      </c>
      <c r="BP26" s="639"/>
      <c r="BQ26" s="639"/>
      <c r="BR26" s="639"/>
      <c r="BS26" s="640" t="s">
        <v>130</v>
      </c>
      <c r="BT26" s="640"/>
      <c r="BU26" s="640"/>
      <c r="BV26" s="640"/>
      <c r="BW26" s="640"/>
      <c r="BX26" s="640"/>
      <c r="BY26" s="640"/>
      <c r="BZ26" s="640"/>
      <c r="CA26" s="640"/>
      <c r="CB26" s="644"/>
      <c r="CD26" s="633" t="s">
        <v>296</v>
      </c>
      <c r="CE26" s="634"/>
      <c r="CF26" s="634"/>
      <c r="CG26" s="634"/>
      <c r="CH26" s="634"/>
      <c r="CI26" s="634"/>
      <c r="CJ26" s="634"/>
      <c r="CK26" s="634"/>
      <c r="CL26" s="634"/>
      <c r="CM26" s="634"/>
      <c r="CN26" s="634"/>
      <c r="CO26" s="634"/>
      <c r="CP26" s="634"/>
      <c r="CQ26" s="635"/>
      <c r="CR26" s="636">
        <v>712224</v>
      </c>
      <c r="CS26" s="637"/>
      <c r="CT26" s="637"/>
      <c r="CU26" s="637"/>
      <c r="CV26" s="637"/>
      <c r="CW26" s="637"/>
      <c r="CX26" s="637"/>
      <c r="CY26" s="638"/>
      <c r="CZ26" s="641">
        <v>12</v>
      </c>
      <c r="DA26" s="669"/>
      <c r="DB26" s="669"/>
      <c r="DC26" s="671"/>
      <c r="DD26" s="645">
        <v>646715</v>
      </c>
      <c r="DE26" s="637"/>
      <c r="DF26" s="637"/>
      <c r="DG26" s="637"/>
      <c r="DH26" s="637"/>
      <c r="DI26" s="637"/>
      <c r="DJ26" s="637"/>
      <c r="DK26" s="638"/>
      <c r="DL26" s="645" t="s">
        <v>130</v>
      </c>
      <c r="DM26" s="637"/>
      <c r="DN26" s="637"/>
      <c r="DO26" s="637"/>
      <c r="DP26" s="637"/>
      <c r="DQ26" s="637"/>
      <c r="DR26" s="637"/>
      <c r="DS26" s="637"/>
      <c r="DT26" s="637"/>
      <c r="DU26" s="637"/>
      <c r="DV26" s="638"/>
      <c r="DW26" s="641" t="s">
        <v>138</v>
      </c>
      <c r="DX26" s="669"/>
      <c r="DY26" s="669"/>
      <c r="DZ26" s="669"/>
      <c r="EA26" s="669"/>
      <c r="EB26" s="669"/>
      <c r="EC26" s="670"/>
    </row>
    <row r="27" spans="2:133" ht="11.25" customHeight="1" x14ac:dyDescent="0.2">
      <c r="B27" s="633" t="s">
        <v>297</v>
      </c>
      <c r="C27" s="634"/>
      <c r="D27" s="634"/>
      <c r="E27" s="634"/>
      <c r="F27" s="634"/>
      <c r="G27" s="634"/>
      <c r="H27" s="634"/>
      <c r="I27" s="634"/>
      <c r="J27" s="634"/>
      <c r="K27" s="634"/>
      <c r="L27" s="634"/>
      <c r="M27" s="634"/>
      <c r="N27" s="634"/>
      <c r="O27" s="634"/>
      <c r="P27" s="634"/>
      <c r="Q27" s="635"/>
      <c r="R27" s="636">
        <v>47573</v>
      </c>
      <c r="S27" s="637"/>
      <c r="T27" s="637"/>
      <c r="U27" s="637"/>
      <c r="V27" s="637"/>
      <c r="W27" s="637"/>
      <c r="X27" s="637"/>
      <c r="Y27" s="638"/>
      <c r="Z27" s="639">
        <v>0.7</v>
      </c>
      <c r="AA27" s="639"/>
      <c r="AB27" s="639"/>
      <c r="AC27" s="639"/>
      <c r="AD27" s="640" t="s">
        <v>138</v>
      </c>
      <c r="AE27" s="640"/>
      <c r="AF27" s="640"/>
      <c r="AG27" s="640"/>
      <c r="AH27" s="640"/>
      <c r="AI27" s="640"/>
      <c r="AJ27" s="640"/>
      <c r="AK27" s="640"/>
      <c r="AL27" s="641" t="s">
        <v>138</v>
      </c>
      <c r="AM27" s="642"/>
      <c r="AN27" s="642"/>
      <c r="AO27" s="643"/>
      <c r="AP27" s="633" t="s">
        <v>298</v>
      </c>
      <c r="AQ27" s="634"/>
      <c r="AR27" s="634"/>
      <c r="AS27" s="634"/>
      <c r="AT27" s="634"/>
      <c r="AU27" s="634"/>
      <c r="AV27" s="634"/>
      <c r="AW27" s="634"/>
      <c r="AX27" s="634"/>
      <c r="AY27" s="634"/>
      <c r="AZ27" s="634"/>
      <c r="BA27" s="634"/>
      <c r="BB27" s="634"/>
      <c r="BC27" s="634"/>
      <c r="BD27" s="634"/>
      <c r="BE27" s="634"/>
      <c r="BF27" s="635"/>
      <c r="BG27" s="636">
        <v>1153437</v>
      </c>
      <c r="BH27" s="637"/>
      <c r="BI27" s="637"/>
      <c r="BJ27" s="637"/>
      <c r="BK27" s="637"/>
      <c r="BL27" s="637"/>
      <c r="BM27" s="637"/>
      <c r="BN27" s="638"/>
      <c r="BO27" s="639">
        <v>100</v>
      </c>
      <c r="BP27" s="639"/>
      <c r="BQ27" s="639"/>
      <c r="BR27" s="639"/>
      <c r="BS27" s="640" t="s">
        <v>130</v>
      </c>
      <c r="BT27" s="640"/>
      <c r="BU27" s="640"/>
      <c r="BV27" s="640"/>
      <c r="BW27" s="640"/>
      <c r="BX27" s="640"/>
      <c r="BY27" s="640"/>
      <c r="BZ27" s="640"/>
      <c r="CA27" s="640"/>
      <c r="CB27" s="644"/>
      <c r="CD27" s="633" t="s">
        <v>299</v>
      </c>
      <c r="CE27" s="634"/>
      <c r="CF27" s="634"/>
      <c r="CG27" s="634"/>
      <c r="CH27" s="634"/>
      <c r="CI27" s="634"/>
      <c r="CJ27" s="634"/>
      <c r="CK27" s="634"/>
      <c r="CL27" s="634"/>
      <c r="CM27" s="634"/>
      <c r="CN27" s="634"/>
      <c r="CO27" s="634"/>
      <c r="CP27" s="634"/>
      <c r="CQ27" s="635"/>
      <c r="CR27" s="636">
        <v>665049</v>
      </c>
      <c r="CS27" s="657"/>
      <c r="CT27" s="657"/>
      <c r="CU27" s="657"/>
      <c r="CV27" s="657"/>
      <c r="CW27" s="657"/>
      <c r="CX27" s="657"/>
      <c r="CY27" s="658"/>
      <c r="CZ27" s="641">
        <v>11.2</v>
      </c>
      <c r="DA27" s="669"/>
      <c r="DB27" s="669"/>
      <c r="DC27" s="671"/>
      <c r="DD27" s="645">
        <v>230460</v>
      </c>
      <c r="DE27" s="657"/>
      <c r="DF27" s="657"/>
      <c r="DG27" s="657"/>
      <c r="DH27" s="657"/>
      <c r="DI27" s="657"/>
      <c r="DJ27" s="657"/>
      <c r="DK27" s="658"/>
      <c r="DL27" s="645">
        <v>158210</v>
      </c>
      <c r="DM27" s="657"/>
      <c r="DN27" s="657"/>
      <c r="DO27" s="657"/>
      <c r="DP27" s="657"/>
      <c r="DQ27" s="657"/>
      <c r="DR27" s="657"/>
      <c r="DS27" s="657"/>
      <c r="DT27" s="657"/>
      <c r="DU27" s="657"/>
      <c r="DV27" s="658"/>
      <c r="DW27" s="641">
        <v>4.4000000000000004</v>
      </c>
      <c r="DX27" s="669"/>
      <c r="DY27" s="669"/>
      <c r="DZ27" s="669"/>
      <c r="EA27" s="669"/>
      <c r="EB27" s="669"/>
      <c r="EC27" s="670"/>
    </row>
    <row r="28" spans="2:133" ht="11.25" customHeight="1" x14ac:dyDescent="0.2">
      <c r="B28" s="633" t="s">
        <v>300</v>
      </c>
      <c r="C28" s="634"/>
      <c r="D28" s="634"/>
      <c r="E28" s="634"/>
      <c r="F28" s="634"/>
      <c r="G28" s="634"/>
      <c r="H28" s="634"/>
      <c r="I28" s="634"/>
      <c r="J28" s="634"/>
      <c r="K28" s="634"/>
      <c r="L28" s="634"/>
      <c r="M28" s="634"/>
      <c r="N28" s="634"/>
      <c r="O28" s="634"/>
      <c r="P28" s="634"/>
      <c r="Q28" s="635"/>
      <c r="R28" s="636">
        <v>66838</v>
      </c>
      <c r="S28" s="637"/>
      <c r="T28" s="637"/>
      <c r="U28" s="637"/>
      <c r="V28" s="637"/>
      <c r="W28" s="637"/>
      <c r="X28" s="637"/>
      <c r="Y28" s="638"/>
      <c r="Z28" s="639">
        <v>1</v>
      </c>
      <c r="AA28" s="639"/>
      <c r="AB28" s="639"/>
      <c r="AC28" s="639"/>
      <c r="AD28" s="640">
        <v>8037</v>
      </c>
      <c r="AE28" s="640"/>
      <c r="AF28" s="640"/>
      <c r="AG28" s="640"/>
      <c r="AH28" s="640"/>
      <c r="AI28" s="640"/>
      <c r="AJ28" s="640"/>
      <c r="AK28" s="640"/>
      <c r="AL28" s="641">
        <v>0.2</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301</v>
      </c>
      <c r="CE28" s="634"/>
      <c r="CF28" s="634"/>
      <c r="CG28" s="634"/>
      <c r="CH28" s="634"/>
      <c r="CI28" s="634"/>
      <c r="CJ28" s="634"/>
      <c r="CK28" s="634"/>
      <c r="CL28" s="634"/>
      <c r="CM28" s="634"/>
      <c r="CN28" s="634"/>
      <c r="CO28" s="634"/>
      <c r="CP28" s="634"/>
      <c r="CQ28" s="635"/>
      <c r="CR28" s="636">
        <v>449123</v>
      </c>
      <c r="CS28" s="637"/>
      <c r="CT28" s="637"/>
      <c r="CU28" s="637"/>
      <c r="CV28" s="637"/>
      <c r="CW28" s="637"/>
      <c r="CX28" s="637"/>
      <c r="CY28" s="638"/>
      <c r="CZ28" s="641">
        <v>7.6</v>
      </c>
      <c r="DA28" s="669"/>
      <c r="DB28" s="669"/>
      <c r="DC28" s="671"/>
      <c r="DD28" s="645">
        <v>445854</v>
      </c>
      <c r="DE28" s="637"/>
      <c r="DF28" s="637"/>
      <c r="DG28" s="637"/>
      <c r="DH28" s="637"/>
      <c r="DI28" s="637"/>
      <c r="DJ28" s="637"/>
      <c r="DK28" s="638"/>
      <c r="DL28" s="645">
        <v>445854</v>
      </c>
      <c r="DM28" s="637"/>
      <c r="DN28" s="637"/>
      <c r="DO28" s="637"/>
      <c r="DP28" s="637"/>
      <c r="DQ28" s="637"/>
      <c r="DR28" s="637"/>
      <c r="DS28" s="637"/>
      <c r="DT28" s="637"/>
      <c r="DU28" s="637"/>
      <c r="DV28" s="638"/>
      <c r="DW28" s="641">
        <v>12.4</v>
      </c>
      <c r="DX28" s="669"/>
      <c r="DY28" s="669"/>
      <c r="DZ28" s="669"/>
      <c r="EA28" s="669"/>
      <c r="EB28" s="669"/>
      <c r="EC28" s="670"/>
    </row>
    <row r="29" spans="2:133" ht="11.25" customHeight="1" x14ac:dyDescent="0.2">
      <c r="B29" s="633" t="s">
        <v>302</v>
      </c>
      <c r="C29" s="634"/>
      <c r="D29" s="634"/>
      <c r="E29" s="634"/>
      <c r="F29" s="634"/>
      <c r="G29" s="634"/>
      <c r="H29" s="634"/>
      <c r="I29" s="634"/>
      <c r="J29" s="634"/>
      <c r="K29" s="634"/>
      <c r="L29" s="634"/>
      <c r="M29" s="634"/>
      <c r="N29" s="634"/>
      <c r="O29" s="634"/>
      <c r="P29" s="634"/>
      <c r="Q29" s="635"/>
      <c r="R29" s="636">
        <v>38924</v>
      </c>
      <c r="S29" s="637"/>
      <c r="T29" s="637"/>
      <c r="U29" s="637"/>
      <c r="V29" s="637"/>
      <c r="W29" s="637"/>
      <c r="X29" s="637"/>
      <c r="Y29" s="638"/>
      <c r="Z29" s="639">
        <v>0.6</v>
      </c>
      <c r="AA29" s="639"/>
      <c r="AB29" s="639"/>
      <c r="AC29" s="639"/>
      <c r="AD29" s="640" t="s">
        <v>138</v>
      </c>
      <c r="AE29" s="640"/>
      <c r="AF29" s="640"/>
      <c r="AG29" s="640"/>
      <c r="AH29" s="640"/>
      <c r="AI29" s="640"/>
      <c r="AJ29" s="640"/>
      <c r="AK29" s="640"/>
      <c r="AL29" s="641" t="s">
        <v>130</v>
      </c>
      <c r="AM29" s="642"/>
      <c r="AN29" s="642"/>
      <c r="AO29" s="643"/>
      <c r="AP29" s="659"/>
      <c r="AQ29" s="660"/>
      <c r="AR29" s="660"/>
      <c r="AS29" s="660"/>
      <c r="AT29" s="660"/>
      <c r="AU29" s="660"/>
      <c r="AV29" s="660"/>
      <c r="AW29" s="660"/>
      <c r="AX29" s="660"/>
      <c r="AY29" s="660"/>
      <c r="AZ29" s="660"/>
      <c r="BA29" s="660"/>
      <c r="BB29" s="660"/>
      <c r="BC29" s="660"/>
      <c r="BD29" s="660"/>
      <c r="BE29" s="660"/>
      <c r="BF29" s="661"/>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4" t="s">
        <v>303</v>
      </c>
      <c r="CE29" s="675"/>
      <c r="CF29" s="633" t="s">
        <v>304</v>
      </c>
      <c r="CG29" s="634"/>
      <c r="CH29" s="634"/>
      <c r="CI29" s="634"/>
      <c r="CJ29" s="634"/>
      <c r="CK29" s="634"/>
      <c r="CL29" s="634"/>
      <c r="CM29" s="634"/>
      <c r="CN29" s="634"/>
      <c r="CO29" s="634"/>
      <c r="CP29" s="634"/>
      <c r="CQ29" s="635"/>
      <c r="CR29" s="636">
        <v>449123</v>
      </c>
      <c r="CS29" s="657"/>
      <c r="CT29" s="657"/>
      <c r="CU29" s="657"/>
      <c r="CV29" s="657"/>
      <c r="CW29" s="657"/>
      <c r="CX29" s="657"/>
      <c r="CY29" s="658"/>
      <c r="CZ29" s="641">
        <v>7.6</v>
      </c>
      <c r="DA29" s="669"/>
      <c r="DB29" s="669"/>
      <c r="DC29" s="671"/>
      <c r="DD29" s="645">
        <v>445854</v>
      </c>
      <c r="DE29" s="657"/>
      <c r="DF29" s="657"/>
      <c r="DG29" s="657"/>
      <c r="DH29" s="657"/>
      <c r="DI29" s="657"/>
      <c r="DJ29" s="657"/>
      <c r="DK29" s="658"/>
      <c r="DL29" s="645">
        <v>445854</v>
      </c>
      <c r="DM29" s="657"/>
      <c r="DN29" s="657"/>
      <c r="DO29" s="657"/>
      <c r="DP29" s="657"/>
      <c r="DQ29" s="657"/>
      <c r="DR29" s="657"/>
      <c r="DS29" s="657"/>
      <c r="DT29" s="657"/>
      <c r="DU29" s="657"/>
      <c r="DV29" s="658"/>
      <c r="DW29" s="641">
        <v>12.4</v>
      </c>
      <c r="DX29" s="669"/>
      <c r="DY29" s="669"/>
      <c r="DZ29" s="669"/>
      <c r="EA29" s="669"/>
      <c r="EB29" s="669"/>
      <c r="EC29" s="670"/>
    </row>
    <row r="30" spans="2:133" ht="11.25" customHeight="1" x14ac:dyDescent="0.2">
      <c r="B30" s="633" t="s">
        <v>305</v>
      </c>
      <c r="C30" s="634"/>
      <c r="D30" s="634"/>
      <c r="E30" s="634"/>
      <c r="F30" s="634"/>
      <c r="G30" s="634"/>
      <c r="H30" s="634"/>
      <c r="I30" s="634"/>
      <c r="J30" s="634"/>
      <c r="K30" s="634"/>
      <c r="L30" s="634"/>
      <c r="M30" s="634"/>
      <c r="N30" s="634"/>
      <c r="O30" s="634"/>
      <c r="P30" s="634"/>
      <c r="Q30" s="635"/>
      <c r="R30" s="636">
        <v>728833</v>
      </c>
      <c r="S30" s="637"/>
      <c r="T30" s="637"/>
      <c r="U30" s="637"/>
      <c r="V30" s="637"/>
      <c r="W30" s="637"/>
      <c r="X30" s="637"/>
      <c r="Y30" s="638"/>
      <c r="Z30" s="639">
        <v>11.1</v>
      </c>
      <c r="AA30" s="639"/>
      <c r="AB30" s="639"/>
      <c r="AC30" s="639"/>
      <c r="AD30" s="640" t="s">
        <v>130</v>
      </c>
      <c r="AE30" s="640"/>
      <c r="AF30" s="640"/>
      <c r="AG30" s="640"/>
      <c r="AH30" s="640"/>
      <c r="AI30" s="640"/>
      <c r="AJ30" s="640"/>
      <c r="AK30" s="640"/>
      <c r="AL30" s="641" t="s">
        <v>130</v>
      </c>
      <c r="AM30" s="642"/>
      <c r="AN30" s="642"/>
      <c r="AO30" s="643"/>
      <c r="AP30" s="618" t="s">
        <v>222</v>
      </c>
      <c r="AQ30" s="619"/>
      <c r="AR30" s="619"/>
      <c r="AS30" s="619"/>
      <c r="AT30" s="619"/>
      <c r="AU30" s="619"/>
      <c r="AV30" s="619"/>
      <c r="AW30" s="619"/>
      <c r="AX30" s="619"/>
      <c r="AY30" s="619"/>
      <c r="AZ30" s="619"/>
      <c r="BA30" s="619"/>
      <c r="BB30" s="619"/>
      <c r="BC30" s="619"/>
      <c r="BD30" s="619"/>
      <c r="BE30" s="619"/>
      <c r="BF30" s="620"/>
      <c r="BG30" s="618" t="s">
        <v>306</v>
      </c>
      <c r="BH30" s="672"/>
      <c r="BI30" s="672"/>
      <c r="BJ30" s="672"/>
      <c r="BK30" s="672"/>
      <c r="BL30" s="672"/>
      <c r="BM30" s="672"/>
      <c r="BN30" s="672"/>
      <c r="BO30" s="672"/>
      <c r="BP30" s="672"/>
      <c r="BQ30" s="673"/>
      <c r="BR30" s="618" t="s">
        <v>307</v>
      </c>
      <c r="BS30" s="672"/>
      <c r="BT30" s="672"/>
      <c r="BU30" s="672"/>
      <c r="BV30" s="672"/>
      <c r="BW30" s="672"/>
      <c r="BX30" s="672"/>
      <c r="BY30" s="672"/>
      <c r="BZ30" s="672"/>
      <c r="CA30" s="672"/>
      <c r="CB30" s="673"/>
      <c r="CD30" s="676"/>
      <c r="CE30" s="677"/>
      <c r="CF30" s="633" t="s">
        <v>308</v>
      </c>
      <c r="CG30" s="634"/>
      <c r="CH30" s="634"/>
      <c r="CI30" s="634"/>
      <c r="CJ30" s="634"/>
      <c r="CK30" s="634"/>
      <c r="CL30" s="634"/>
      <c r="CM30" s="634"/>
      <c r="CN30" s="634"/>
      <c r="CO30" s="634"/>
      <c r="CP30" s="634"/>
      <c r="CQ30" s="635"/>
      <c r="CR30" s="636">
        <v>433626</v>
      </c>
      <c r="CS30" s="637"/>
      <c r="CT30" s="637"/>
      <c r="CU30" s="637"/>
      <c r="CV30" s="637"/>
      <c r="CW30" s="637"/>
      <c r="CX30" s="637"/>
      <c r="CY30" s="638"/>
      <c r="CZ30" s="641">
        <v>7.3</v>
      </c>
      <c r="DA30" s="669"/>
      <c r="DB30" s="669"/>
      <c r="DC30" s="671"/>
      <c r="DD30" s="645">
        <v>430560</v>
      </c>
      <c r="DE30" s="637"/>
      <c r="DF30" s="637"/>
      <c r="DG30" s="637"/>
      <c r="DH30" s="637"/>
      <c r="DI30" s="637"/>
      <c r="DJ30" s="637"/>
      <c r="DK30" s="638"/>
      <c r="DL30" s="645">
        <v>430560</v>
      </c>
      <c r="DM30" s="637"/>
      <c r="DN30" s="637"/>
      <c r="DO30" s="637"/>
      <c r="DP30" s="637"/>
      <c r="DQ30" s="637"/>
      <c r="DR30" s="637"/>
      <c r="DS30" s="637"/>
      <c r="DT30" s="637"/>
      <c r="DU30" s="637"/>
      <c r="DV30" s="638"/>
      <c r="DW30" s="641">
        <v>12</v>
      </c>
      <c r="DX30" s="669"/>
      <c r="DY30" s="669"/>
      <c r="DZ30" s="669"/>
      <c r="EA30" s="669"/>
      <c r="EB30" s="669"/>
      <c r="EC30" s="670"/>
    </row>
    <row r="31" spans="2:133" ht="11.25" customHeight="1" x14ac:dyDescent="0.2">
      <c r="B31" s="649" t="s">
        <v>309</v>
      </c>
      <c r="C31" s="650"/>
      <c r="D31" s="650"/>
      <c r="E31" s="650"/>
      <c r="F31" s="650"/>
      <c r="G31" s="650"/>
      <c r="H31" s="650"/>
      <c r="I31" s="650"/>
      <c r="J31" s="650"/>
      <c r="K31" s="650"/>
      <c r="L31" s="650"/>
      <c r="M31" s="650"/>
      <c r="N31" s="650"/>
      <c r="O31" s="650"/>
      <c r="P31" s="650"/>
      <c r="Q31" s="651"/>
      <c r="R31" s="636" t="s">
        <v>130</v>
      </c>
      <c r="S31" s="637"/>
      <c r="T31" s="637"/>
      <c r="U31" s="637"/>
      <c r="V31" s="637"/>
      <c r="W31" s="637"/>
      <c r="X31" s="637"/>
      <c r="Y31" s="638"/>
      <c r="Z31" s="639" t="s">
        <v>130</v>
      </c>
      <c r="AA31" s="639"/>
      <c r="AB31" s="639"/>
      <c r="AC31" s="639"/>
      <c r="AD31" s="640" t="s">
        <v>130</v>
      </c>
      <c r="AE31" s="640"/>
      <c r="AF31" s="640"/>
      <c r="AG31" s="640"/>
      <c r="AH31" s="640"/>
      <c r="AI31" s="640"/>
      <c r="AJ31" s="640"/>
      <c r="AK31" s="640"/>
      <c r="AL31" s="641" t="s">
        <v>138</v>
      </c>
      <c r="AM31" s="642"/>
      <c r="AN31" s="642"/>
      <c r="AO31" s="643"/>
      <c r="AP31" s="684" t="s">
        <v>310</v>
      </c>
      <c r="AQ31" s="685"/>
      <c r="AR31" s="685"/>
      <c r="AS31" s="685"/>
      <c r="AT31" s="690" t="s">
        <v>311</v>
      </c>
      <c r="AU31" s="212"/>
      <c r="AV31" s="212"/>
      <c r="AW31" s="212"/>
      <c r="AX31" s="622" t="s">
        <v>186</v>
      </c>
      <c r="AY31" s="623"/>
      <c r="AZ31" s="623"/>
      <c r="BA31" s="623"/>
      <c r="BB31" s="623"/>
      <c r="BC31" s="623"/>
      <c r="BD31" s="623"/>
      <c r="BE31" s="623"/>
      <c r="BF31" s="624"/>
      <c r="BG31" s="683">
        <v>98.8</v>
      </c>
      <c r="BH31" s="680"/>
      <c r="BI31" s="680"/>
      <c r="BJ31" s="680"/>
      <c r="BK31" s="680"/>
      <c r="BL31" s="680"/>
      <c r="BM31" s="631">
        <v>94.7</v>
      </c>
      <c r="BN31" s="680"/>
      <c r="BO31" s="680"/>
      <c r="BP31" s="680"/>
      <c r="BQ31" s="681"/>
      <c r="BR31" s="683">
        <v>98.4</v>
      </c>
      <c r="BS31" s="680"/>
      <c r="BT31" s="680"/>
      <c r="BU31" s="680"/>
      <c r="BV31" s="680"/>
      <c r="BW31" s="680"/>
      <c r="BX31" s="631">
        <v>93.8</v>
      </c>
      <c r="BY31" s="680"/>
      <c r="BZ31" s="680"/>
      <c r="CA31" s="680"/>
      <c r="CB31" s="681"/>
      <c r="CD31" s="676"/>
      <c r="CE31" s="677"/>
      <c r="CF31" s="633" t="s">
        <v>312</v>
      </c>
      <c r="CG31" s="634"/>
      <c r="CH31" s="634"/>
      <c r="CI31" s="634"/>
      <c r="CJ31" s="634"/>
      <c r="CK31" s="634"/>
      <c r="CL31" s="634"/>
      <c r="CM31" s="634"/>
      <c r="CN31" s="634"/>
      <c r="CO31" s="634"/>
      <c r="CP31" s="634"/>
      <c r="CQ31" s="635"/>
      <c r="CR31" s="636">
        <v>15497</v>
      </c>
      <c r="CS31" s="657"/>
      <c r="CT31" s="657"/>
      <c r="CU31" s="657"/>
      <c r="CV31" s="657"/>
      <c r="CW31" s="657"/>
      <c r="CX31" s="657"/>
      <c r="CY31" s="658"/>
      <c r="CZ31" s="641">
        <v>0.3</v>
      </c>
      <c r="DA31" s="669"/>
      <c r="DB31" s="669"/>
      <c r="DC31" s="671"/>
      <c r="DD31" s="645">
        <v>15294</v>
      </c>
      <c r="DE31" s="657"/>
      <c r="DF31" s="657"/>
      <c r="DG31" s="657"/>
      <c r="DH31" s="657"/>
      <c r="DI31" s="657"/>
      <c r="DJ31" s="657"/>
      <c r="DK31" s="658"/>
      <c r="DL31" s="645">
        <v>15294</v>
      </c>
      <c r="DM31" s="657"/>
      <c r="DN31" s="657"/>
      <c r="DO31" s="657"/>
      <c r="DP31" s="657"/>
      <c r="DQ31" s="657"/>
      <c r="DR31" s="657"/>
      <c r="DS31" s="657"/>
      <c r="DT31" s="657"/>
      <c r="DU31" s="657"/>
      <c r="DV31" s="658"/>
      <c r="DW31" s="641">
        <v>0.4</v>
      </c>
      <c r="DX31" s="669"/>
      <c r="DY31" s="669"/>
      <c r="DZ31" s="669"/>
      <c r="EA31" s="669"/>
      <c r="EB31" s="669"/>
      <c r="EC31" s="670"/>
    </row>
    <row r="32" spans="2:133" ht="11.25" customHeight="1" x14ac:dyDescent="0.2">
      <c r="B32" s="633" t="s">
        <v>313</v>
      </c>
      <c r="C32" s="634"/>
      <c r="D32" s="634"/>
      <c r="E32" s="634"/>
      <c r="F32" s="634"/>
      <c r="G32" s="634"/>
      <c r="H32" s="634"/>
      <c r="I32" s="634"/>
      <c r="J32" s="634"/>
      <c r="K32" s="634"/>
      <c r="L32" s="634"/>
      <c r="M32" s="634"/>
      <c r="N32" s="634"/>
      <c r="O32" s="634"/>
      <c r="P32" s="634"/>
      <c r="Q32" s="635"/>
      <c r="R32" s="636">
        <v>281698</v>
      </c>
      <c r="S32" s="637"/>
      <c r="T32" s="637"/>
      <c r="U32" s="637"/>
      <c r="V32" s="637"/>
      <c r="W32" s="637"/>
      <c r="X32" s="637"/>
      <c r="Y32" s="638"/>
      <c r="Z32" s="639">
        <v>4.3</v>
      </c>
      <c r="AA32" s="639"/>
      <c r="AB32" s="639"/>
      <c r="AC32" s="639"/>
      <c r="AD32" s="640" t="s">
        <v>130</v>
      </c>
      <c r="AE32" s="640"/>
      <c r="AF32" s="640"/>
      <c r="AG32" s="640"/>
      <c r="AH32" s="640"/>
      <c r="AI32" s="640"/>
      <c r="AJ32" s="640"/>
      <c r="AK32" s="640"/>
      <c r="AL32" s="641" t="s">
        <v>130</v>
      </c>
      <c r="AM32" s="642"/>
      <c r="AN32" s="642"/>
      <c r="AO32" s="643"/>
      <c r="AP32" s="686"/>
      <c r="AQ32" s="687"/>
      <c r="AR32" s="687"/>
      <c r="AS32" s="687"/>
      <c r="AT32" s="691"/>
      <c r="AU32" s="208" t="s">
        <v>314</v>
      </c>
      <c r="AX32" s="633" t="s">
        <v>315</v>
      </c>
      <c r="AY32" s="634"/>
      <c r="AZ32" s="634"/>
      <c r="BA32" s="634"/>
      <c r="BB32" s="634"/>
      <c r="BC32" s="634"/>
      <c r="BD32" s="634"/>
      <c r="BE32" s="634"/>
      <c r="BF32" s="635"/>
      <c r="BG32" s="693">
        <v>99.6</v>
      </c>
      <c r="BH32" s="657"/>
      <c r="BI32" s="657"/>
      <c r="BJ32" s="657"/>
      <c r="BK32" s="657"/>
      <c r="BL32" s="657"/>
      <c r="BM32" s="642">
        <v>98.2</v>
      </c>
      <c r="BN32" s="657"/>
      <c r="BO32" s="657"/>
      <c r="BP32" s="657"/>
      <c r="BQ32" s="682"/>
      <c r="BR32" s="693">
        <v>99.2</v>
      </c>
      <c r="BS32" s="657"/>
      <c r="BT32" s="657"/>
      <c r="BU32" s="657"/>
      <c r="BV32" s="657"/>
      <c r="BW32" s="657"/>
      <c r="BX32" s="642">
        <v>97.2</v>
      </c>
      <c r="BY32" s="657"/>
      <c r="BZ32" s="657"/>
      <c r="CA32" s="657"/>
      <c r="CB32" s="682"/>
      <c r="CD32" s="678"/>
      <c r="CE32" s="679"/>
      <c r="CF32" s="633" t="s">
        <v>316</v>
      </c>
      <c r="CG32" s="634"/>
      <c r="CH32" s="634"/>
      <c r="CI32" s="634"/>
      <c r="CJ32" s="634"/>
      <c r="CK32" s="634"/>
      <c r="CL32" s="634"/>
      <c r="CM32" s="634"/>
      <c r="CN32" s="634"/>
      <c r="CO32" s="634"/>
      <c r="CP32" s="634"/>
      <c r="CQ32" s="635"/>
      <c r="CR32" s="636" t="s">
        <v>130</v>
      </c>
      <c r="CS32" s="637"/>
      <c r="CT32" s="637"/>
      <c r="CU32" s="637"/>
      <c r="CV32" s="637"/>
      <c r="CW32" s="637"/>
      <c r="CX32" s="637"/>
      <c r="CY32" s="638"/>
      <c r="CZ32" s="641" t="s">
        <v>130</v>
      </c>
      <c r="DA32" s="669"/>
      <c r="DB32" s="669"/>
      <c r="DC32" s="671"/>
      <c r="DD32" s="645" t="s">
        <v>130</v>
      </c>
      <c r="DE32" s="637"/>
      <c r="DF32" s="637"/>
      <c r="DG32" s="637"/>
      <c r="DH32" s="637"/>
      <c r="DI32" s="637"/>
      <c r="DJ32" s="637"/>
      <c r="DK32" s="638"/>
      <c r="DL32" s="645" t="s">
        <v>130</v>
      </c>
      <c r="DM32" s="637"/>
      <c r="DN32" s="637"/>
      <c r="DO32" s="637"/>
      <c r="DP32" s="637"/>
      <c r="DQ32" s="637"/>
      <c r="DR32" s="637"/>
      <c r="DS32" s="637"/>
      <c r="DT32" s="637"/>
      <c r="DU32" s="637"/>
      <c r="DV32" s="638"/>
      <c r="DW32" s="641" t="s">
        <v>130</v>
      </c>
      <c r="DX32" s="669"/>
      <c r="DY32" s="669"/>
      <c r="DZ32" s="669"/>
      <c r="EA32" s="669"/>
      <c r="EB32" s="669"/>
      <c r="EC32" s="670"/>
    </row>
    <row r="33" spans="2:133" ht="11.25" customHeight="1" x14ac:dyDescent="0.2">
      <c r="B33" s="633" t="s">
        <v>317</v>
      </c>
      <c r="C33" s="634"/>
      <c r="D33" s="634"/>
      <c r="E33" s="634"/>
      <c r="F33" s="634"/>
      <c r="G33" s="634"/>
      <c r="H33" s="634"/>
      <c r="I33" s="634"/>
      <c r="J33" s="634"/>
      <c r="K33" s="634"/>
      <c r="L33" s="634"/>
      <c r="M33" s="634"/>
      <c r="N33" s="634"/>
      <c r="O33" s="634"/>
      <c r="P33" s="634"/>
      <c r="Q33" s="635"/>
      <c r="R33" s="636">
        <v>45059</v>
      </c>
      <c r="S33" s="637"/>
      <c r="T33" s="637"/>
      <c r="U33" s="637"/>
      <c r="V33" s="637"/>
      <c r="W33" s="637"/>
      <c r="X33" s="637"/>
      <c r="Y33" s="638"/>
      <c r="Z33" s="639">
        <v>0.7</v>
      </c>
      <c r="AA33" s="639"/>
      <c r="AB33" s="639"/>
      <c r="AC33" s="639"/>
      <c r="AD33" s="640">
        <v>20549</v>
      </c>
      <c r="AE33" s="640"/>
      <c r="AF33" s="640"/>
      <c r="AG33" s="640"/>
      <c r="AH33" s="640"/>
      <c r="AI33" s="640"/>
      <c r="AJ33" s="640"/>
      <c r="AK33" s="640"/>
      <c r="AL33" s="641">
        <v>0.6</v>
      </c>
      <c r="AM33" s="642"/>
      <c r="AN33" s="642"/>
      <c r="AO33" s="643"/>
      <c r="AP33" s="688"/>
      <c r="AQ33" s="689"/>
      <c r="AR33" s="689"/>
      <c r="AS33" s="689"/>
      <c r="AT33" s="692"/>
      <c r="AU33" s="213"/>
      <c r="AV33" s="213"/>
      <c r="AW33" s="213"/>
      <c r="AX33" s="659" t="s">
        <v>318</v>
      </c>
      <c r="AY33" s="660"/>
      <c r="AZ33" s="660"/>
      <c r="BA33" s="660"/>
      <c r="BB33" s="660"/>
      <c r="BC33" s="660"/>
      <c r="BD33" s="660"/>
      <c r="BE33" s="660"/>
      <c r="BF33" s="661"/>
      <c r="BG33" s="694">
        <v>98.1</v>
      </c>
      <c r="BH33" s="695"/>
      <c r="BI33" s="695"/>
      <c r="BJ33" s="695"/>
      <c r="BK33" s="695"/>
      <c r="BL33" s="695"/>
      <c r="BM33" s="696">
        <v>91.7</v>
      </c>
      <c r="BN33" s="695"/>
      <c r="BO33" s="695"/>
      <c r="BP33" s="695"/>
      <c r="BQ33" s="697"/>
      <c r="BR33" s="694">
        <v>97.7</v>
      </c>
      <c r="BS33" s="695"/>
      <c r="BT33" s="695"/>
      <c r="BU33" s="695"/>
      <c r="BV33" s="695"/>
      <c r="BW33" s="695"/>
      <c r="BX33" s="696">
        <v>90.9</v>
      </c>
      <c r="BY33" s="695"/>
      <c r="BZ33" s="695"/>
      <c r="CA33" s="695"/>
      <c r="CB33" s="697"/>
      <c r="CD33" s="633" t="s">
        <v>319</v>
      </c>
      <c r="CE33" s="634"/>
      <c r="CF33" s="634"/>
      <c r="CG33" s="634"/>
      <c r="CH33" s="634"/>
      <c r="CI33" s="634"/>
      <c r="CJ33" s="634"/>
      <c r="CK33" s="634"/>
      <c r="CL33" s="634"/>
      <c r="CM33" s="634"/>
      <c r="CN33" s="634"/>
      <c r="CO33" s="634"/>
      <c r="CP33" s="634"/>
      <c r="CQ33" s="635"/>
      <c r="CR33" s="636">
        <v>3046454</v>
      </c>
      <c r="CS33" s="657"/>
      <c r="CT33" s="657"/>
      <c r="CU33" s="657"/>
      <c r="CV33" s="657"/>
      <c r="CW33" s="657"/>
      <c r="CX33" s="657"/>
      <c r="CY33" s="658"/>
      <c r="CZ33" s="641">
        <v>51.3</v>
      </c>
      <c r="DA33" s="669"/>
      <c r="DB33" s="669"/>
      <c r="DC33" s="671"/>
      <c r="DD33" s="645">
        <v>1997308</v>
      </c>
      <c r="DE33" s="657"/>
      <c r="DF33" s="657"/>
      <c r="DG33" s="657"/>
      <c r="DH33" s="657"/>
      <c r="DI33" s="657"/>
      <c r="DJ33" s="657"/>
      <c r="DK33" s="658"/>
      <c r="DL33" s="645">
        <v>1396995</v>
      </c>
      <c r="DM33" s="657"/>
      <c r="DN33" s="657"/>
      <c r="DO33" s="657"/>
      <c r="DP33" s="657"/>
      <c r="DQ33" s="657"/>
      <c r="DR33" s="657"/>
      <c r="DS33" s="657"/>
      <c r="DT33" s="657"/>
      <c r="DU33" s="657"/>
      <c r="DV33" s="658"/>
      <c r="DW33" s="641">
        <v>38.9</v>
      </c>
      <c r="DX33" s="669"/>
      <c r="DY33" s="669"/>
      <c r="DZ33" s="669"/>
      <c r="EA33" s="669"/>
      <c r="EB33" s="669"/>
      <c r="EC33" s="670"/>
    </row>
    <row r="34" spans="2:133" ht="11.25" customHeight="1" x14ac:dyDescent="0.2">
      <c r="B34" s="633" t="s">
        <v>320</v>
      </c>
      <c r="C34" s="634"/>
      <c r="D34" s="634"/>
      <c r="E34" s="634"/>
      <c r="F34" s="634"/>
      <c r="G34" s="634"/>
      <c r="H34" s="634"/>
      <c r="I34" s="634"/>
      <c r="J34" s="634"/>
      <c r="K34" s="634"/>
      <c r="L34" s="634"/>
      <c r="M34" s="634"/>
      <c r="N34" s="634"/>
      <c r="O34" s="634"/>
      <c r="P34" s="634"/>
      <c r="Q34" s="635"/>
      <c r="R34" s="636">
        <v>155980</v>
      </c>
      <c r="S34" s="637"/>
      <c r="T34" s="637"/>
      <c r="U34" s="637"/>
      <c r="V34" s="637"/>
      <c r="W34" s="637"/>
      <c r="X34" s="637"/>
      <c r="Y34" s="638"/>
      <c r="Z34" s="639">
        <v>2.4</v>
      </c>
      <c r="AA34" s="639"/>
      <c r="AB34" s="639"/>
      <c r="AC34" s="639"/>
      <c r="AD34" s="640" t="s">
        <v>130</v>
      </c>
      <c r="AE34" s="640"/>
      <c r="AF34" s="640"/>
      <c r="AG34" s="640"/>
      <c r="AH34" s="640"/>
      <c r="AI34" s="640"/>
      <c r="AJ34" s="640"/>
      <c r="AK34" s="640"/>
      <c r="AL34" s="641" t="s">
        <v>130</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321</v>
      </c>
      <c r="CE34" s="634"/>
      <c r="CF34" s="634"/>
      <c r="CG34" s="634"/>
      <c r="CH34" s="634"/>
      <c r="CI34" s="634"/>
      <c r="CJ34" s="634"/>
      <c r="CK34" s="634"/>
      <c r="CL34" s="634"/>
      <c r="CM34" s="634"/>
      <c r="CN34" s="634"/>
      <c r="CO34" s="634"/>
      <c r="CP34" s="634"/>
      <c r="CQ34" s="635"/>
      <c r="CR34" s="636">
        <v>766998</v>
      </c>
      <c r="CS34" s="637"/>
      <c r="CT34" s="637"/>
      <c r="CU34" s="637"/>
      <c r="CV34" s="637"/>
      <c r="CW34" s="637"/>
      <c r="CX34" s="637"/>
      <c r="CY34" s="638"/>
      <c r="CZ34" s="641">
        <v>12.9</v>
      </c>
      <c r="DA34" s="669"/>
      <c r="DB34" s="669"/>
      <c r="DC34" s="671"/>
      <c r="DD34" s="645">
        <v>552848</v>
      </c>
      <c r="DE34" s="637"/>
      <c r="DF34" s="637"/>
      <c r="DG34" s="637"/>
      <c r="DH34" s="637"/>
      <c r="DI34" s="637"/>
      <c r="DJ34" s="637"/>
      <c r="DK34" s="638"/>
      <c r="DL34" s="645">
        <v>426652</v>
      </c>
      <c r="DM34" s="637"/>
      <c r="DN34" s="637"/>
      <c r="DO34" s="637"/>
      <c r="DP34" s="637"/>
      <c r="DQ34" s="637"/>
      <c r="DR34" s="637"/>
      <c r="DS34" s="637"/>
      <c r="DT34" s="637"/>
      <c r="DU34" s="637"/>
      <c r="DV34" s="638"/>
      <c r="DW34" s="641">
        <v>11.9</v>
      </c>
      <c r="DX34" s="669"/>
      <c r="DY34" s="669"/>
      <c r="DZ34" s="669"/>
      <c r="EA34" s="669"/>
      <c r="EB34" s="669"/>
      <c r="EC34" s="670"/>
    </row>
    <row r="35" spans="2:133" ht="11.25" customHeight="1" x14ac:dyDescent="0.2">
      <c r="B35" s="633" t="s">
        <v>322</v>
      </c>
      <c r="C35" s="634"/>
      <c r="D35" s="634"/>
      <c r="E35" s="634"/>
      <c r="F35" s="634"/>
      <c r="G35" s="634"/>
      <c r="H35" s="634"/>
      <c r="I35" s="634"/>
      <c r="J35" s="634"/>
      <c r="K35" s="634"/>
      <c r="L35" s="634"/>
      <c r="M35" s="634"/>
      <c r="N35" s="634"/>
      <c r="O35" s="634"/>
      <c r="P35" s="634"/>
      <c r="Q35" s="635"/>
      <c r="R35" s="636">
        <v>72812</v>
      </c>
      <c r="S35" s="637"/>
      <c r="T35" s="637"/>
      <c r="U35" s="637"/>
      <c r="V35" s="637"/>
      <c r="W35" s="637"/>
      <c r="X35" s="637"/>
      <c r="Y35" s="638"/>
      <c r="Z35" s="639">
        <v>1.1000000000000001</v>
      </c>
      <c r="AA35" s="639"/>
      <c r="AB35" s="639"/>
      <c r="AC35" s="639"/>
      <c r="AD35" s="640" t="s">
        <v>138</v>
      </c>
      <c r="AE35" s="640"/>
      <c r="AF35" s="640"/>
      <c r="AG35" s="640"/>
      <c r="AH35" s="640"/>
      <c r="AI35" s="640"/>
      <c r="AJ35" s="640"/>
      <c r="AK35" s="640"/>
      <c r="AL35" s="641" t="s">
        <v>138</v>
      </c>
      <c r="AM35" s="642"/>
      <c r="AN35" s="642"/>
      <c r="AO35" s="643"/>
      <c r="AP35" s="216"/>
      <c r="AQ35" s="618" t="s">
        <v>323</v>
      </c>
      <c r="AR35" s="619"/>
      <c r="AS35" s="619"/>
      <c r="AT35" s="619"/>
      <c r="AU35" s="619"/>
      <c r="AV35" s="619"/>
      <c r="AW35" s="619"/>
      <c r="AX35" s="619"/>
      <c r="AY35" s="619"/>
      <c r="AZ35" s="619"/>
      <c r="BA35" s="619"/>
      <c r="BB35" s="619"/>
      <c r="BC35" s="619"/>
      <c r="BD35" s="619"/>
      <c r="BE35" s="619"/>
      <c r="BF35" s="620"/>
      <c r="BG35" s="618" t="s">
        <v>324</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325</v>
      </c>
      <c r="CE35" s="634"/>
      <c r="CF35" s="634"/>
      <c r="CG35" s="634"/>
      <c r="CH35" s="634"/>
      <c r="CI35" s="634"/>
      <c r="CJ35" s="634"/>
      <c r="CK35" s="634"/>
      <c r="CL35" s="634"/>
      <c r="CM35" s="634"/>
      <c r="CN35" s="634"/>
      <c r="CO35" s="634"/>
      <c r="CP35" s="634"/>
      <c r="CQ35" s="635"/>
      <c r="CR35" s="636">
        <v>40089</v>
      </c>
      <c r="CS35" s="657"/>
      <c r="CT35" s="657"/>
      <c r="CU35" s="657"/>
      <c r="CV35" s="657"/>
      <c r="CW35" s="657"/>
      <c r="CX35" s="657"/>
      <c r="CY35" s="658"/>
      <c r="CZ35" s="641">
        <v>0.7</v>
      </c>
      <c r="DA35" s="669"/>
      <c r="DB35" s="669"/>
      <c r="DC35" s="671"/>
      <c r="DD35" s="645">
        <v>39951</v>
      </c>
      <c r="DE35" s="657"/>
      <c r="DF35" s="657"/>
      <c r="DG35" s="657"/>
      <c r="DH35" s="657"/>
      <c r="DI35" s="657"/>
      <c r="DJ35" s="657"/>
      <c r="DK35" s="658"/>
      <c r="DL35" s="645">
        <v>29406</v>
      </c>
      <c r="DM35" s="657"/>
      <c r="DN35" s="657"/>
      <c r="DO35" s="657"/>
      <c r="DP35" s="657"/>
      <c r="DQ35" s="657"/>
      <c r="DR35" s="657"/>
      <c r="DS35" s="657"/>
      <c r="DT35" s="657"/>
      <c r="DU35" s="657"/>
      <c r="DV35" s="658"/>
      <c r="DW35" s="641">
        <v>0.8</v>
      </c>
      <c r="DX35" s="669"/>
      <c r="DY35" s="669"/>
      <c r="DZ35" s="669"/>
      <c r="EA35" s="669"/>
      <c r="EB35" s="669"/>
      <c r="EC35" s="670"/>
    </row>
    <row r="36" spans="2:133" ht="11.25" customHeight="1" x14ac:dyDescent="0.2">
      <c r="B36" s="633" t="s">
        <v>326</v>
      </c>
      <c r="C36" s="634"/>
      <c r="D36" s="634"/>
      <c r="E36" s="634"/>
      <c r="F36" s="634"/>
      <c r="G36" s="634"/>
      <c r="H36" s="634"/>
      <c r="I36" s="634"/>
      <c r="J36" s="634"/>
      <c r="K36" s="634"/>
      <c r="L36" s="634"/>
      <c r="M36" s="634"/>
      <c r="N36" s="634"/>
      <c r="O36" s="634"/>
      <c r="P36" s="634"/>
      <c r="Q36" s="635"/>
      <c r="R36" s="636">
        <v>607718</v>
      </c>
      <c r="S36" s="637"/>
      <c r="T36" s="637"/>
      <c r="U36" s="637"/>
      <c r="V36" s="637"/>
      <c r="W36" s="637"/>
      <c r="X36" s="637"/>
      <c r="Y36" s="638"/>
      <c r="Z36" s="639">
        <v>9.3000000000000007</v>
      </c>
      <c r="AA36" s="639"/>
      <c r="AB36" s="639"/>
      <c r="AC36" s="639"/>
      <c r="AD36" s="640" t="s">
        <v>130</v>
      </c>
      <c r="AE36" s="640"/>
      <c r="AF36" s="640"/>
      <c r="AG36" s="640"/>
      <c r="AH36" s="640"/>
      <c r="AI36" s="640"/>
      <c r="AJ36" s="640"/>
      <c r="AK36" s="640"/>
      <c r="AL36" s="641" t="s">
        <v>130</v>
      </c>
      <c r="AM36" s="642"/>
      <c r="AN36" s="642"/>
      <c r="AO36" s="643"/>
      <c r="AP36" s="216"/>
      <c r="AQ36" s="702" t="s">
        <v>327</v>
      </c>
      <c r="AR36" s="703"/>
      <c r="AS36" s="703"/>
      <c r="AT36" s="703"/>
      <c r="AU36" s="703"/>
      <c r="AV36" s="703"/>
      <c r="AW36" s="703"/>
      <c r="AX36" s="703"/>
      <c r="AY36" s="704"/>
      <c r="AZ36" s="625">
        <v>671914</v>
      </c>
      <c r="BA36" s="626"/>
      <c r="BB36" s="626"/>
      <c r="BC36" s="626"/>
      <c r="BD36" s="626"/>
      <c r="BE36" s="626"/>
      <c r="BF36" s="698"/>
      <c r="BG36" s="622" t="s">
        <v>328</v>
      </c>
      <c r="BH36" s="623"/>
      <c r="BI36" s="623"/>
      <c r="BJ36" s="623"/>
      <c r="BK36" s="623"/>
      <c r="BL36" s="623"/>
      <c r="BM36" s="623"/>
      <c r="BN36" s="623"/>
      <c r="BO36" s="623"/>
      <c r="BP36" s="623"/>
      <c r="BQ36" s="623"/>
      <c r="BR36" s="623"/>
      <c r="BS36" s="623"/>
      <c r="BT36" s="623"/>
      <c r="BU36" s="624"/>
      <c r="BV36" s="625">
        <v>31466</v>
      </c>
      <c r="BW36" s="626"/>
      <c r="BX36" s="626"/>
      <c r="BY36" s="626"/>
      <c r="BZ36" s="626"/>
      <c r="CA36" s="626"/>
      <c r="CB36" s="698"/>
      <c r="CD36" s="633" t="s">
        <v>329</v>
      </c>
      <c r="CE36" s="634"/>
      <c r="CF36" s="634"/>
      <c r="CG36" s="634"/>
      <c r="CH36" s="634"/>
      <c r="CI36" s="634"/>
      <c r="CJ36" s="634"/>
      <c r="CK36" s="634"/>
      <c r="CL36" s="634"/>
      <c r="CM36" s="634"/>
      <c r="CN36" s="634"/>
      <c r="CO36" s="634"/>
      <c r="CP36" s="634"/>
      <c r="CQ36" s="635"/>
      <c r="CR36" s="636">
        <v>1440975</v>
      </c>
      <c r="CS36" s="637"/>
      <c r="CT36" s="637"/>
      <c r="CU36" s="637"/>
      <c r="CV36" s="637"/>
      <c r="CW36" s="637"/>
      <c r="CX36" s="637"/>
      <c r="CY36" s="638"/>
      <c r="CZ36" s="641">
        <v>24.3</v>
      </c>
      <c r="DA36" s="669"/>
      <c r="DB36" s="669"/>
      <c r="DC36" s="671"/>
      <c r="DD36" s="645">
        <v>872255</v>
      </c>
      <c r="DE36" s="637"/>
      <c r="DF36" s="637"/>
      <c r="DG36" s="637"/>
      <c r="DH36" s="637"/>
      <c r="DI36" s="637"/>
      <c r="DJ36" s="637"/>
      <c r="DK36" s="638"/>
      <c r="DL36" s="645">
        <v>579253</v>
      </c>
      <c r="DM36" s="637"/>
      <c r="DN36" s="637"/>
      <c r="DO36" s="637"/>
      <c r="DP36" s="637"/>
      <c r="DQ36" s="637"/>
      <c r="DR36" s="637"/>
      <c r="DS36" s="637"/>
      <c r="DT36" s="637"/>
      <c r="DU36" s="637"/>
      <c r="DV36" s="638"/>
      <c r="DW36" s="641">
        <v>16.100000000000001</v>
      </c>
      <c r="DX36" s="669"/>
      <c r="DY36" s="669"/>
      <c r="DZ36" s="669"/>
      <c r="EA36" s="669"/>
      <c r="EB36" s="669"/>
      <c r="EC36" s="670"/>
    </row>
    <row r="37" spans="2:133" ht="11.25" customHeight="1" x14ac:dyDescent="0.2">
      <c r="B37" s="633" t="s">
        <v>330</v>
      </c>
      <c r="C37" s="634"/>
      <c r="D37" s="634"/>
      <c r="E37" s="634"/>
      <c r="F37" s="634"/>
      <c r="G37" s="634"/>
      <c r="H37" s="634"/>
      <c r="I37" s="634"/>
      <c r="J37" s="634"/>
      <c r="K37" s="634"/>
      <c r="L37" s="634"/>
      <c r="M37" s="634"/>
      <c r="N37" s="634"/>
      <c r="O37" s="634"/>
      <c r="P37" s="634"/>
      <c r="Q37" s="635"/>
      <c r="R37" s="636">
        <v>487286</v>
      </c>
      <c r="S37" s="637"/>
      <c r="T37" s="637"/>
      <c r="U37" s="637"/>
      <c r="V37" s="637"/>
      <c r="W37" s="637"/>
      <c r="X37" s="637"/>
      <c r="Y37" s="638"/>
      <c r="Z37" s="639">
        <v>7.5</v>
      </c>
      <c r="AA37" s="639"/>
      <c r="AB37" s="639"/>
      <c r="AC37" s="639"/>
      <c r="AD37" s="640">
        <v>33</v>
      </c>
      <c r="AE37" s="640"/>
      <c r="AF37" s="640"/>
      <c r="AG37" s="640"/>
      <c r="AH37" s="640"/>
      <c r="AI37" s="640"/>
      <c r="AJ37" s="640"/>
      <c r="AK37" s="640"/>
      <c r="AL37" s="641">
        <v>0</v>
      </c>
      <c r="AM37" s="642"/>
      <c r="AN37" s="642"/>
      <c r="AO37" s="643"/>
      <c r="AQ37" s="699" t="s">
        <v>331</v>
      </c>
      <c r="AR37" s="700"/>
      <c r="AS37" s="700"/>
      <c r="AT37" s="700"/>
      <c r="AU37" s="700"/>
      <c r="AV37" s="700"/>
      <c r="AW37" s="700"/>
      <c r="AX37" s="700"/>
      <c r="AY37" s="701"/>
      <c r="AZ37" s="636">
        <v>82243</v>
      </c>
      <c r="BA37" s="637"/>
      <c r="BB37" s="637"/>
      <c r="BC37" s="637"/>
      <c r="BD37" s="657"/>
      <c r="BE37" s="657"/>
      <c r="BF37" s="682"/>
      <c r="BG37" s="633" t="s">
        <v>332</v>
      </c>
      <c r="BH37" s="634"/>
      <c r="BI37" s="634"/>
      <c r="BJ37" s="634"/>
      <c r="BK37" s="634"/>
      <c r="BL37" s="634"/>
      <c r="BM37" s="634"/>
      <c r="BN37" s="634"/>
      <c r="BO37" s="634"/>
      <c r="BP37" s="634"/>
      <c r="BQ37" s="634"/>
      <c r="BR37" s="634"/>
      <c r="BS37" s="634"/>
      <c r="BT37" s="634"/>
      <c r="BU37" s="635"/>
      <c r="BV37" s="636">
        <v>27069</v>
      </c>
      <c r="BW37" s="637"/>
      <c r="BX37" s="637"/>
      <c r="BY37" s="637"/>
      <c r="BZ37" s="637"/>
      <c r="CA37" s="637"/>
      <c r="CB37" s="646"/>
      <c r="CD37" s="633" t="s">
        <v>333</v>
      </c>
      <c r="CE37" s="634"/>
      <c r="CF37" s="634"/>
      <c r="CG37" s="634"/>
      <c r="CH37" s="634"/>
      <c r="CI37" s="634"/>
      <c r="CJ37" s="634"/>
      <c r="CK37" s="634"/>
      <c r="CL37" s="634"/>
      <c r="CM37" s="634"/>
      <c r="CN37" s="634"/>
      <c r="CO37" s="634"/>
      <c r="CP37" s="634"/>
      <c r="CQ37" s="635"/>
      <c r="CR37" s="636">
        <v>269463</v>
      </c>
      <c r="CS37" s="657"/>
      <c r="CT37" s="657"/>
      <c r="CU37" s="657"/>
      <c r="CV37" s="657"/>
      <c r="CW37" s="657"/>
      <c r="CX37" s="657"/>
      <c r="CY37" s="658"/>
      <c r="CZ37" s="641">
        <v>4.5</v>
      </c>
      <c r="DA37" s="669"/>
      <c r="DB37" s="669"/>
      <c r="DC37" s="671"/>
      <c r="DD37" s="645">
        <v>269446</v>
      </c>
      <c r="DE37" s="657"/>
      <c r="DF37" s="657"/>
      <c r="DG37" s="657"/>
      <c r="DH37" s="657"/>
      <c r="DI37" s="657"/>
      <c r="DJ37" s="657"/>
      <c r="DK37" s="658"/>
      <c r="DL37" s="645">
        <v>266195</v>
      </c>
      <c r="DM37" s="657"/>
      <c r="DN37" s="657"/>
      <c r="DO37" s="657"/>
      <c r="DP37" s="657"/>
      <c r="DQ37" s="657"/>
      <c r="DR37" s="657"/>
      <c r="DS37" s="657"/>
      <c r="DT37" s="657"/>
      <c r="DU37" s="657"/>
      <c r="DV37" s="658"/>
      <c r="DW37" s="641">
        <v>7.4</v>
      </c>
      <c r="DX37" s="669"/>
      <c r="DY37" s="669"/>
      <c r="DZ37" s="669"/>
      <c r="EA37" s="669"/>
      <c r="EB37" s="669"/>
      <c r="EC37" s="670"/>
    </row>
    <row r="38" spans="2:133" ht="11.25" customHeight="1" x14ac:dyDescent="0.2">
      <c r="B38" s="633" t="s">
        <v>334</v>
      </c>
      <c r="C38" s="634"/>
      <c r="D38" s="634"/>
      <c r="E38" s="634"/>
      <c r="F38" s="634"/>
      <c r="G38" s="634"/>
      <c r="H38" s="634"/>
      <c r="I38" s="634"/>
      <c r="J38" s="634"/>
      <c r="K38" s="634"/>
      <c r="L38" s="634"/>
      <c r="M38" s="634"/>
      <c r="N38" s="634"/>
      <c r="O38" s="634"/>
      <c r="P38" s="634"/>
      <c r="Q38" s="635"/>
      <c r="R38" s="636">
        <v>297700</v>
      </c>
      <c r="S38" s="637"/>
      <c r="T38" s="637"/>
      <c r="U38" s="637"/>
      <c r="V38" s="637"/>
      <c r="W38" s="637"/>
      <c r="X38" s="637"/>
      <c r="Y38" s="638"/>
      <c r="Z38" s="639">
        <v>4.5999999999999996</v>
      </c>
      <c r="AA38" s="639"/>
      <c r="AB38" s="639"/>
      <c r="AC38" s="639"/>
      <c r="AD38" s="640" t="s">
        <v>138</v>
      </c>
      <c r="AE38" s="640"/>
      <c r="AF38" s="640"/>
      <c r="AG38" s="640"/>
      <c r="AH38" s="640"/>
      <c r="AI38" s="640"/>
      <c r="AJ38" s="640"/>
      <c r="AK38" s="640"/>
      <c r="AL38" s="641" t="s">
        <v>130</v>
      </c>
      <c r="AM38" s="642"/>
      <c r="AN38" s="642"/>
      <c r="AO38" s="643"/>
      <c r="AQ38" s="699" t="s">
        <v>335</v>
      </c>
      <c r="AR38" s="700"/>
      <c r="AS38" s="700"/>
      <c r="AT38" s="700"/>
      <c r="AU38" s="700"/>
      <c r="AV38" s="700"/>
      <c r="AW38" s="700"/>
      <c r="AX38" s="700"/>
      <c r="AY38" s="701"/>
      <c r="AZ38" s="636">
        <v>76737</v>
      </c>
      <c r="BA38" s="637"/>
      <c r="BB38" s="637"/>
      <c r="BC38" s="637"/>
      <c r="BD38" s="657"/>
      <c r="BE38" s="657"/>
      <c r="BF38" s="682"/>
      <c r="BG38" s="633" t="s">
        <v>336</v>
      </c>
      <c r="BH38" s="634"/>
      <c r="BI38" s="634"/>
      <c r="BJ38" s="634"/>
      <c r="BK38" s="634"/>
      <c r="BL38" s="634"/>
      <c r="BM38" s="634"/>
      <c r="BN38" s="634"/>
      <c r="BO38" s="634"/>
      <c r="BP38" s="634"/>
      <c r="BQ38" s="634"/>
      <c r="BR38" s="634"/>
      <c r="BS38" s="634"/>
      <c r="BT38" s="634"/>
      <c r="BU38" s="635"/>
      <c r="BV38" s="636">
        <v>1441</v>
      </c>
      <c r="BW38" s="637"/>
      <c r="BX38" s="637"/>
      <c r="BY38" s="637"/>
      <c r="BZ38" s="637"/>
      <c r="CA38" s="637"/>
      <c r="CB38" s="646"/>
      <c r="CD38" s="633" t="s">
        <v>337</v>
      </c>
      <c r="CE38" s="634"/>
      <c r="CF38" s="634"/>
      <c r="CG38" s="634"/>
      <c r="CH38" s="634"/>
      <c r="CI38" s="634"/>
      <c r="CJ38" s="634"/>
      <c r="CK38" s="634"/>
      <c r="CL38" s="634"/>
      <c r="CM38" s="634"/>
      <c r="CN38" s="634"/>
      <c r="CO38" s="634"/>
      <c r="CP38" s="634"/>
      <c r="CQ38" s="635"/>
      <c r="CR38" s="636">
        <v>440222</v>
      </c>
      <c r="CS38" s="637"/>
      <c r="CT38" s="637"/>
      <c r="CU38" s="637"/>
      <c r="CV38" s="637"/>
      <c r="CW38" s="637"/>
      <c r="CX38" s="637"/>
      <c r="CY38" s="638"/>
      <c r="CZ38" s="641">
        <v>7.4</v>
      </c>
      <c r="DA38" s="669"/>
      <c r="DB38" s="669"/>
      <c r="DC38" s="671"/>
      <c r="DD38" s="645">
        <v>366565</v>
      </c>
      <c r="DE38" s="637"/>
      <c r="DF38" s="637"/>
      <c r="DG38" s="637"/>
      <c r="DH38" s="637"/>
      <c r="DI38" s="637"/>
      <c r="DJ38" s="637"/>
      <c r="DK38" s="638"/>
      <c r="DL38" s="645">
        <v>361684</v>
      </c>
      <c r="DM38" s="637"/>
      <c r="DN38" s="637"/>
      <c r="DO38" s="637"/>
      <c r="DP38" s="637"/>
      <c r="DQ38" s="637"/>
      <c r="DR38" s="637"/>
      <c r="DS38" s="637"/>
      <c r="DT38" s="637"/>
      <c r="DU38" s="637"/>
      <c r="DV38" s="638"/>
      <c r="DW38" s="641">
        <v>10.1</v>
      </c>
      <c r="DX38" s="669"/>
      <c r="DY38" s="669"/>
      <c r="DZ38" s="669"/>
      <c r="EA38" s="669"/>
      <c r="EB38" s="669"/>
      <c r="EC38" s="670"/>
    </row>
    <row r="39" spans="2:133" ht="11.25" customHeight="1" x14ac:dyDescent="0.2">
      <c r="B39" s="633" t="s">
        <v>338</v>
      </c>
      <c r="C39" s="634"/>
      <c r="D39" s="634"/>
      <c r="E39" s="634"/>
      <c r="F39" s="634"/>
      <c r="G39" s="634"/>
      <c r="H39" s="634"/>
      <c r="I39" s="634"/>
      <c r="J39" s="634"/>
      <c r="K39" s="634"/>
      <c r="L39" s="634"/>
      <c r="M39" s="634"/>
      <c r="N39" s="634"/>
      <c r="O39" s="634"/>
      <c r="P39" s="634"/>
      <c r="Q39" s="635"/>
      <c r="R39" s="636" t="s">
        <v>130</v>
      </c>
      <c r="S39" s="637"/>
      <c r="T39" s="637"/>
      <c r="U39" s="637"/>
      <c r="V39" s="637"/>
      <c r="W39" s="637"/>
      <c r="X39" s="637"/>
      <c r="Y39" s="638"/>
      <c r="Z39" s="639" t="s">
        <v>130</v>
      </c>
      <c r="AA39" s="639"/>
      <c r="AB39" s="639"/>
      <c r="AC39" s="639"/>
      <c r="AD39" s="640" t="s">
        <v>130</v>
      </c>
      <c r="AE39" s="640"/>
      <c r="AF39" s="640"/>
      <c r="AG39" s="640"/>
      <c r="AH39" s="640"/>
      <c r="AI39" s="640"/>
      <c r="AJ39" s="640"/>
      <c r="AK39" s="640"/>
      <c r="AL39" s="641" t="s">
        <v>138</v>
      </c>
      <c r="AM39" s="642"/>
      <c r="AN39" s="642"/>
      <c r="AO39" s="643"/>
      <c r="AQ39" s="699" t="s">
        <v>339</v>
      </c>
      <c r="AR39" s="700"/>
      <c r="AS39" s="700"/>
      <c r="AT39" s="700"/>
      <c r="AU39" s="700"/>
      <c r="AV39" s="700"/>
      <c r="AW39" s="700"/>
      <c r="AX39" s="700"/>
      <c r="AY39" s="701"/>
      <c r="AZ39" s="636">
        <v>72712</v>
      </c>
      <c r="BA39" s="637"/>
      <c r="BB39" s="637"/>
      <c r="BC39" s="637"/>
      <c r="BD39" s="657"/>
      <c r="BE39" s="657"/>
      <c r="BF39" s="682"/>
      <c r="BG39" s="633" t="s">
        <v>340</v>
      </c>
      <c r="BH39" s="634"/>
      <c r="BI39" s="634"/>
      <c r="BJ39" s="634"/>
      <c r="BK39" s="634"/>
      <c r="BL39" s="634"/>
      <c r="BM39" s="634"/>
      <c r="BN39" s="634"/>
      <c r="BO39" s="634"/>
      <c r="BP39" s="634"/>
      <c r="BQ39" s="634"/>
      <c r="BR39" s="634"/>
      <c r="BS39" s="634"/>
      <c r="BT39" s="634"/>
      <c r="BU39" s="635"/>
      <c r="BV39" s="636">
        <v>2200</v>
      </c>
      <c r="BW39" s="637"/>
      <c r="BX39" s="637"/>
      <c r="BY39" s="637"/>
      <c r="BZ39" s="637"/>
      <c r="CA39" s="637"/>
      <c r="CB39" s="646"/>
      <c r="CD39" s="633" t="s">
        <v>341</v>
      </c>
      <c r="CE39" s="634"/>
      <c r="CF39" s="634"/>
      <c r="CG39" s="634"/>
      <c r="CH39" s="634"/>
      <c r="CI39" s="634"/>
      <c r="CJ39" s="634"/>
      <c r="CK39" s="634"/>
      <c r="CL39" s="634"/>
      <c r="CM39" s="634"/>
      <c r="CN39" s="634"/>
      <c r="CO39" s="634"/>
      <c r="CP39" s="634"/>
      <c r="CQ39" s="635"/>
      <c r="CR39" s="636">
        <v>243170</v>
      </c>
      <c r="CS39" s="657"/>
      <c r="CT39" s="657"/>
      <c r="CU39" s="657"/>
      <c r="CV39" s="657"/>
      <c r="CW39" s="657"/>
      <c r="CX39" s="657"/>
      <c r="CY39" s="658"/>
      <c r="CZ39" s="641">
        <v>4.0999999999999996</v>
      </c>
      <c r="DA39" s="669"/>
      <c r="DB39" s="669"/>
      <c r="DC39" s="671"/>
      <c r="DD39" s="645">
        <v>95689</v>
      </c>
      <c r="DE39" s="657"/>
      <c r="DF39" s="657"/>
      <c r="DG39" s="657"/>
      <c r="DH39" s="657"/>
      <c r="DI39" s="657"/>
      <c r="DJ39" s="657"/>
      <c r="DK39" s="658"/>
      <c r="DL39" s="645" t="s">
        <v>130</v>
      </c>
      <c r="DM39" s="657"/>
      <c r="DN39" s="657"/>
      <c r="DO39" s="657"/>
      <c r="DP39" s="657"/>
      <c r="DQ39" s="657"/>
      <c r="DR39" s="657"/>
      <c r="DS39" s="657"/>
      <c r="DT39" s="657"/>
      <c r="DU39" s="657"/>
      <c r="DV39" s="658"/>
      <c r="DW39" s="641" t="s">
        <v>130</v>
      </c>
      <c r="DX39" s="669"/>
      <c r="DY39" s="669"/>
      <c r="DZ39" s="669"/>
      <c r="EA39" s="669"/>
      <c r="EB39" s="669"/>
      <c r="EC39" s="670"/>
    </row>
    <row r="40" spans="2:133" ht="11.25" customHeight="1" x14ac:dyDescent="0.2">
      <c r="B40" s="633" t="s">
        <v>342</v>
      </c>
      <c r="C40" s="634"/>
      <c r="D40" s="634"/>
      <c r="E40" s="634"/>
      <c r="F40" s="634"/>
      <c r="G40" s="634"/>
      <c r="H40" s="634"/>
      <c r="I40" s="634"/>
      <c r="J40" s="634"/>
      <c r="K40" s="634"/>
      <c r="L40" s="634"/>
      <c r="M40" s="634"/>
      <c r="N40" s="634"/>
      <c r="O40" s="634"/>
      <c r="P40" s="634"/>
      <c r="Q40" s="635"/>
      <c r="R40" s="636">
        <v>49000</v>
      </c>
      <c r="S40" s="637"/>
      <c r="T40" s="637"/>
      <c r="U40" s="637"/>
      <c r="V40" s="637"/>
      <c r="W40" s="637"/>
      <c r="X40" s="637"/>
      <c r="Y40" s="638"/>
      <c r="Z40" s="639">
        <v>0.7</v>
      </c>
      <c r="AA40" s="639"/>
      <c r="AB40" s="639"/>
      <c r="AC40" s="639"/>
      <c r="AD40" s="640" t="s">
        <v>130</v>
      </c>
      <c r="AE40" s="640"/>
      <c r="AF40" s="640"/>
      <c r="AG40" s="640"/>
      <c r="AH40" s="640"/>
      <c r="AI40" s="640"/>
      <c r="AJ40" s="640"/>
      <c r="AK40" s="640"/>
      <c r="AL40" s="641" t="s">
        <v>130</v>
      </c>
      <c r="AM40" s="642"/>
      <c r="AN40" s="642"/>
      <c r="AO40" s="643"/>
      <c r="AQ40" s="699" t="s">
        <v>343</v>
      </c>
      <c r="AR40" s="700"/>
      <c r="AS40" s="700"/>
      <c r="AT40" s="700"/>
      <c r="AU40" s="700"/>
      <c r="AV40" s="700"/>
      <c r="AW40" s="700"/>
      <c r="AX40" s="700"/>
      <c r="AY40" s="701"/>
      <c r="AZ40" s="636" t="s">
        <v>130</v>
      </c>
      <c r="BA40" s="637"/>
      <c r="BB40" s="637"/>
      <c r="BC40" s="637"/>
      <c r="BD40" s="657"/>
      <c r="BE40" s="657"/>
      <c r="BF40" s="682"/>
      <c r="BG40" s="686" t="s">
        <v>344</v>
      </c>
      <c r="BH40" s="687"/>
      <c r="BI40" s="687"/>
      <c r="BJ40" s="687"/>
      <c r="BK40" s="687"/>
      <c r="BL40" s="217"/>
      <c r="BM40" s="634" t="s">
        <v>345</v>
      </c>
      <c r="BN40" s="634"/>
      <c r="BO40" s="634"/>
      <c r="BP40" s="634"/>
      <c r="BQ40" s="634"/>
      <c r="BR40" s="634"/>
      <c r="BS40" s="634"/>
      <c r="BT40" s="634"/>
      <c r="BU40" s="635"/>
      <c r="BV40" s="636">
        <v>97</v>
      </c>
      <c r="BW40" s="637"/>
      <c r="BX40" s="637"/>
      <c r="BY40" s="637"/>
      <c r="BZ40" s="637"/>
      <c r="CA40" s="637"/>
      <c r="CB40" s="646"/>
      <c r="CD40" s="633" t="s">
        <v>346</v>
      </c>
      <c r="CE40" s="634"/>
      <c r="CF40" s="634"/>
      <c r="CG40" s="634"/>
      <c r="CH40" s="634"/>
      <c r="CI40" s="634"/>
      <c r="CJ40" s="634"/>
      <c r="CK40" s="634"/>
      <c r="CL40" s="634"/>
      <c r="CM40" s="634"/>
      <c r="CN40" s="634"/>
      <c r="CO40" s="634"/>
      <c r="CP40" s="634"/>
      <c r="CQ40" s="635"/>
      <c r="CR40" s="636">
        <v>115000</v>
      </c>
      <c r="CS40" s="637"/>
      <c r="CT40" s="637"/>
      <c r="CU40" s="637"/>
      <c r="CV40" s="637"/>
      <c r="CW40" s="637"/>
      <c r="CX40" s="637"/>
      <c r="CY40" s="638"/>
      <c r="CZ40" s="641">
        <v>1.9</v>
      </c>
      <c r="DA40" s="669"/>
      <c r="DB40" s="669"/>
      <c r="DC40" s="671"/>
      <c r="DD40" s="645">
        <v>70000</v>
      </c>
      <c r="DE40" s="637"/>
      <c r="DF40" s="637"/>
      <c r="DG40" s="637"/>
      <c r="DH40" s="637"/>
      <c r="DI40" s="637"/>
      <c r="DJ40" s="637"/>
      <c r="DK40" s="638"/>
      <c r="DL40" s="645" t="s">
        <v>130</v>
      </c>
      <c r="DM40" s="637"/>
      <c r="DN40" s="637"/>
      <c r="DO40" s="637"/>
      <c r="DP40" s="637"/>
      <c r="DQ40" s="637"/>
      <c r="DR40" s="637"/>
      <c r="DS40" s="637"/>
      <c r="DT40" s="637"/>
      <c r="DU40" s="637"/>
      <c r="DV40" s="638"/>
      <c r="DW40" s="641" t="s">
        <v>130</v>
      </c>
      <c r="DX40" s="669"/>
      <c r="DY40" s="669"/>
      <c r="DZ40" s="669"/>
      <c r="EA40" s="669"/>
      <c r="EB40" s="669"/>
      <c r="EC40" s="670"/>
    </row>
    <row r="41" spans="2:133" ht="11.25" customHeight="1" x14ac:dyDescent="0.2">
      <c r="B41" s="659" t="s">
        <v>347</v>
      </c>
      <c r="C41" s="660"/>
      <c r="D41" s="660"/>
      <c r="E41" s="660"/>
      <c r="F41" s="660"/>
      <c r="G41" s="660"/>
      <c r="H41" s="660"/>
      <c r="I41" s="660"/>
      <c r="J41" s="660"/>
      <c r="K41" s="660"/>
      <c r="L41" s="660"/>
      <c r="M41" s="660"/>
      <c r="N41" s="660"/>
      <c r="O41" s="660"/>
      <c r="P41" s="660"/>
      <c r="Q41" s="661"/>
      <c r="R41" s="708">
        <v>6536675</v>
      </c>
      <c r="S41" s="709"/>
      <c r="T41" s="709"/>
      <c r="U41" s="709"/>
      <c r="V41" s="709"/>
      <c r="W41" s="709"/>
      <c r="X41" s="709"/>
      <c r="Y41" s="713"/>
      <c r="Z41" s="714">
        <v>100</v>
      </c>
      <c r="AA41" s="714"/>
      <c r="AB41" s="714"/>
      <c r="AC41" s="714"/>
      <c r="AD41" s="715">
        <v>3542727</v>
      </c>
      <c r="AE41" s="715"/>
      <c r="AF41" s="715"/>
      <c r="AG41" s="715"/>
      <c r="AH41" s="715"/>
      <c r="AI41" s="715"/>
      <c r="AJ41" s="715"/>
      <c r="AK41" s="715"/>
      <c r="AL41" s="716">
        <v>100</v>
      </c>
      <c r="AM41" s="696"/>
      <c r="AN41" s="696"/>
      <c r="AO41" s="717"/>
      <c r="AQ41" s="699" t="s">
        <v>348</v>
      </c>
      <c r="AR41" s="700"/>
      <c r="AS41" s="700"/>
      <c r="AT41" s="700"/>
      <c r="AU41" s="700"/>
      <c r="AV41" s="700"/>
      <c r="AW41" s="700"/>
      <c r="AX41" s="700"/>
      <c r="AY41" s="701"/>
      <c r="AZ41" s="636">
        <v>81869</v>
      </c>
      <c r="BA41" s="637"/>
      <c r="BB41" s="637"/>
      <c r="BC41" s="637"/>
      <c r="BD41" s="657"/>
      <c r="BE41" s="657"/>
      <c r="BF41" s="682"/>
      <c r="BG41" s="686"/>
      <c r="BH41" s="687"/>
      <c r="BI41" s="687"/>
      <c r="BJ41" s="687"/>
      <c r="BK41" s="687"/>
      <c r="BL41" s="217"/>
      <c r="BM41" s="634" t="s">
        <v>349</v>
      </c>
      <c r="BN41" s="634"/>
      <c r="BO41" s="634"/>
      <c r="BP41" s="634"/>
      <c r="BQ41" s="634"/>
      <c r="BR41" s="634"/>
      <c r="BS41" s="634"/>
      <c r="BT41" s="634"/>
      <c r="BU41" s="635"/>
      <c r="BV41" s="636" t="s">
        <v>130</v>
      </c>
      <c r="BW41" s="637"/>
      <c r="BX41" s="637"/>
      <c r="BY41" s="637"/>
      <c r="BZ41" s="637"/>
      <c r="CA41" s="637"/>
      <c r="CB41" s="646"/>
      <c r="CD41" s="633" t="s">
        <v>350</v>
      </c>
      <c r="CE41" s="634"/>
      <c r="CF41" s="634"/>
      <c r="CG41" s="634"/>
      <c r="CH41" s="634"/>
      <c r="CI41" s="634"/>
      <c r="CJ41" s="634"/>
      <c r="CK41" s="634"/>
      <c r="CL41" s="634"/>
      <c r="CM41" s="634"/>
      <c r="CN41" s="634"/>
      <c r="CO41" s="634"/>
      <c r="CP41" s="634"/>
      <c r="CQ41" s="635"/>
      <c r="CR41" s="636" t="s">
        <v>130</v>
      </c>
      <c r="CS41" s="657"/>
      <c r="CT41" s="657"/>
      <c r="CU41" s="657"/>
      <c r="CV41" s="657"/>
      <c r="CW41" s="657"/>
      <c r="CX41" s="657"/>
      <c r="CY41" s="658"/>
      <c r="CZ41" s="641" t="s">
        <v>130</v>
      </c>
      <c r="DA41" s="669"/>
      <c r="DB41" s="669"/>
      <c r="DC41" s="671"/>
      <c r="DD41" s="645" t="s">
        <v>130</v>
      </c>
      <c r="DE41" s="657"/>
      <c r="DF41" s="657"/>
      <c r="DG41" s="657"/>
      <c r="DH41" s="657"/>
      <c r="DI41" s="657"/>
      <c r="DJ41" s="657"/>
      <c r="DK41" s="658"/>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2">
      <c r="AQ42" s="705" t="s">
        <v>351</v>
      </c>
      <c r="AR42" s="706"/>
      <c r="AS42" s="706"/>
      <c r="AT42" s="706"/>
      <c r="AU42" s="706"/>
      <c r="AV42" s="706"/>
      <c r="AW42" s="706"/>
      <c r="AX42" s="706"/>
      <c r="AY42" s="707"/>
      <c r="AZ42" s="708">
        <v>358353</v>
      </c>
      <c r="BA42" s="709"/>
      <c r="BB42" s="709"/>
      <c r="BC42" s="709"/>
      <c r="BD42" s="695"/>
      <c r="BE42" s="695"/>
      <c r="BF42" s="697"/>
      <c r="BG42" s="688"/>
      <c r="BH42" s="689"/>
      <c r="BI42" s="689"/>
      <c r="BJ42" s="689"/>
      <c r="BK42" s="689"/>
      <c r="BL42" s="218"/>
      <c r="BM42" s="660" t="s">
        <v>352</v>
      </c>
      <c r="BN42" s="660"/>
      <c r="BO42" s="660"/>
      <c r="BP42" s="660"/>
      <c r="BQ42" s="660"/>
      <c r="BR42" s="660"/>
      <c r="BS42" s="660"/>
      <c r="BT42" s="660"/>
      <c r="BU42" s="661"/>
      <c r="BV42" s="708">
        <v>358</v>
      </c>
      <c r="BW42" s="709"/>
      <c r="BX42" s="709"/>
      <c r="BY42" s="709"/>
      <c r="BZ42" s="709"/>
      <c r="CA42" s="709"/>
      <c r="CB42" s="718"/>
      <c r="CD42" s="633" t="s">
        <v>353</v>
      </c>
      <c r="CE42" s="634"/>
      <c r="CF42" s="634"/>
      <c r="CG42" s="634"/>
      <c r="CH42" s="634"/>
      <c r="CI42" s="634"/>
      <c r="CJ42" s="634"/>
      <c r="CK42" s="634"/>
      <c r="CL42" s="634"/>
      <c r="CM42" s="634"/>
      <c r="CN42" s="634"/>
      <c r="CO42" s="634"/>
      <c r="CP42" s="634"/>
      <c r="CQ42" s="635"/>
      <c r="CR42" s="636">
        <v>515988</v>
      </c>
      <c r="CS42" s="657"/>
      <c r="CT42" s="657"/>
      <c r="CU42" s="657"/>
      <c r="CV42" s="657"/>
      <c r="CW42" s="657"/>
      <c r="CX42" s="657"/>
      <c r="CY42" s="658"/>
      <c r="CZ42" s="641">
        <v>8.6999999999999993</v>
      </c>
      <c r="DA42" s="669"/>
      <c r="DB42" s="669"/>
      <c r="DC42" s="671"/>
      <c r="DD42" s="645">
        <v>134245</v>
      </c>
      <c r="DE42" s="657"/>
      <c r="DF42" s="657"/>
      <c r="DG42" s="657"/>
      <c r="DH42" s="657"/>
      <c r="DI42" s="657"/>
      <c r="DJ42" s="657"/>
      <c r="DK42" s="658"/>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2">
      <c r="B43" s="208" t="s">
        <v>354</v>
      </c>
      <c r="CD43" s="633" t="s">
        <v>355</v>
      </c>
      <c r="CE43" s="634"/>
      <c r="CF43" s="634"/>
      <c r="CG43" s="634"/>
      <c r="CH43" s="634"/>
      <c r="CI43" s="634"/>
      <c r="CJ43" s="634"/>
      <c r="CK43" s="634"/>
      <c r="CL43" s="634"/>
      <c r="CM43" s="634"/>
      <c r="CN43" s="634"/>
      <c r="CO43" s="634"/>
      <c r="CP43" s="634"/>
      <c r="CQ43" s="635"/>
      <c r="CR43" s="636">
        <v>20525</v>
      </c>
      <c r="CS43" s="657"/>
      <c r="CT43" s="657"/>
      <c r="CU43" s="657"/>
      <c r="CV43" s="657"/>
      <c r="CW43" s="657"/>
      <c r="CX43" s="657"/>
      <c r="CY43" s="658"/>
      <c r="CZ43" s="641">
        <v>0.3</v>
      </c>
      <c r="DA43" s="669"/>
      <c r="DB43" s="669"/>
      <c r="DC43" s="671"/>
      <c r="DD43" s="645">
        <v>20525</v>
      </c>
      <c r="DE43" s="657"/>
      <c r="DF43" s="657"/>
      <c r="DG43" s="657"/>
      <c r="DH43" s="657"/>
      <c r="DI43" s="657"/>
      <c r="DJ43" s="657"/>
      <c r="DK43" s="658"/>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2">
      <c r="B44" s="722" t="s">
        <v>356</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4" t="s">
        <v>303</v>
      </c>
      <c r="CE44" s="675"/>
      <c r="CF44" s="633" t="s">
        <v>357</v>
      </c>
      <c r="CG44" s="634"/>
      <c r="CH44" s="634"/>
      <c r="CI44" s="634"/>
      <c r="CJ44" s="634"/>
      <c r="CK44" s="634"/>
      <c r="CL44" s="634"/>
      <c r="CM44" s="634"/>
      <c r="CN44" s="634"/>
      <c r="CO44" s="634"/>
      <c r="CP44" s="634"/>
      <c r="CQ44" s="635"/>
      <c r="CR44" s="636">
        <v>441897</v>
      </c>
      <c r="CS44" s="637"/>
      <c r="CT44" s="637"/>
      <c r="CU44" s="637"/>
      <c r="CV44" s="637"/>
      <c r="CW44" s="637"/>
      <c r="CX44" s="637"/>
      <c r="CY44" s="638"/>
      <c r="CZ44" s="641">
        <v>7.4</v>
      </c>
      <c r="DA44" s="642"/>
      <c r="DB44" s="642"/>
      <c r="DC44" s="648"/>
      <c r="DD44" s="645">
        <v>131992</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2">
      <c r="B45" s="722" t="s">
        <v>358</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6"/>
      <c r="CE45" s="677"/>
      <c r="CF45" s="633" t="s">
        <v>359</v>
      </c>
      <c r="CG45" s="634"/>
      <c r="CH45" s="634"/>
      <c r="CI45" s="634"/>
      <c r="CJ45" s="634"/>
      <c r="CK45" s="634"/>
      <c r="CL45" s="634"/>
      <c r="CM45" s="634"/>
      <c r="CN45" s="634"/>
      <c r="CO45" s="634"/>
      <c r="CP45" s="634"/>
      <c r="CQ45" s="635"/>
      <c r="CR45" s="636">
        <v>112859</v>
      </c>
      <c r="CS45" s="657"/>
      <c r="CT45" s="657"/>
      <c r="CU45" s="657"/>
      <c r="CV45" s="657"/>
      <c r="CW45" s="657"/>
      <c r="CX45" s="657"/>
      <c r="CY45" s="658"/>
      <c r="CZ45" s="641">
        <v>1.9</v>
      </c>
      <c r="DA45" s="669"/>
      <c r="DB45" s="669"/>
      <c r="DC45" s="671"/>
      <c r="DD45" s="645">
        <v>5642</v>
      </c>
      <c r="DE45" s="657"/>
      <c r="DF45" s="657"/>
      <c r="DG45" s="657"/>
      <c r="DH45" s="657"/>
      <c r="DI45" s="657"/>
      <c r="DJ45" s="657"/>
      <c r="DK45" s="658"/>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2">
      <c r="B46" s="219"/>
      <c r="CD46" s="676"/>
      <c r="CE46" s="677"/>
      <c r="CF46" s="633" t="s">
        <v>360</v>
      </c>
      <c r="CG46" s="634"/>
      <c r="CH46" s="634"/>
      <c r="CI46" s="634"/>
      <c r="CJ46" s="634"/>
      <c r="CK46" s="634"/>
      <c r="CL46" s="634"/>
      <c r="CM46" s="634"/>
      <c r="CN46" s="634"/>
      <c r="CO46" s="634"/>
      <c r="CP46" s="634"/>
      <c r="CQ46" s="635"/>
      <c r="CR46" s="636">
        <v>329038</v>
      </c>
      <c r="CS46" s="637"/>
      <c r="CT46" s="637"/>
      <c r="CU46" s="637"/>
      <c r="CV46" s="637"/>
      <c r="CW46" s="637"/>
      <c r="CX46" s="637"/>
      <c r="CY46" s="638"/>
      <c r="CZ46" s="641">
        <v>5.5</v>
      </c>
      <c r="DA46" s="642"/>
      <c r="DB46" s="642"/>
      <c r="DC46" s="648"/>
      <c r="DD46" s="645">
        <v>126350</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2">
      <c r="B47" s="219"/>
      <c r="CD47" s="676"/>
      <c r="CE47" s="677"/>
      <c r="CF47" s="633" t="s">
        <v>361</v>
      </c>
      <c r="CG47" s="634"/>
      <c r="CH47" s="634"/>
      <c r="CI47" s="634"/>
      <c r="CJ47" s="634"/>
      <c r="CK47" s="634"/>
      <c r="CL47" s="634"/>
      <c r="CM47" s="634"/>
      <c r="CN47" s="634"/>
      <c r="CO47" s="634"/>
      <c r="CP47" s="634"/>
      <c r="CQ47" s="635"/>
      <c r="CR47" s="636">
        <v>74091</v>
      </c>
      <c r="CS47" s="657"/>
      <c r="CT47" s="657"/>
      <c r="CU47" s="657"/>
      <c r="CV47" s="657"/>
      <c r="CW47" s="657"/>
      <c r="CX47" s="657"/>
      <c r="CY47" s="658"/>
      <c r="CZ47" s="641">
        <v>1.2</v>
      </c>
      <c r="DA47" s="669"/>
      <c r="DB47" s="669"/>
      <c r="DC47" s="671"/>
      <c r="DD47" s="645">
        <v>2253</v>
      </c>
      <c r="DE47" s="657"/>
      <c r="DF47" s="657"/>
      <c r="DG47" s="657"/>
      <c r="DH47" s="657"/>
      <c r="DI47" s="657"/>
      <c r="DJ47" s="657"/>
      <c r="DK47" s="658"/>
      <c r="DL47" s="719"/>
      <c r="DM47" s="720"/>
      <c r="DN47" s="720"/>
      <c r="DO47" s="720"/>
      <c r="DP47" s="720"/>
      <c r="DQ47" s="720"/>
      <c r="DR47" s="720"/>
      <c r="DS47" s="720"/>
      <c r="DT47" s="720"/>
      <c r="DU47" s="720"/>
      <c r="DV47" s="721"/>
      <c r="DW47" s="710"/>
      <c r="DX47" s="711"/>
      <c r="DY47" s="711"/>
      <c r="DZ47" s="711"/>
      <c r="EA47" s="711"/>
      <c r="EB47" s="711"/>
      <c r="EC47" s="712"/>
    </row>
    <row r="48" spans="2:133" ht="10.8" x14ac:dyDescent="0.2">
      <c r="B48" s="219"/>
      <c r="CD48" s="678"/>
      <c r="CE48" s="679"/>
      <c r="CF48" s="633" t="s">
        <v>362</v>
      </c>
      <c r="CG48" s="634"/>
      <c r="CH48" s="634"/>
      <c r="CI48" s="634"/>
      <c r="CJ48" s="634"/>
      <c r="CK48" s="634"/>
      <c r="CL48" s="634"/>
      <c r="CM48" s="634"/>
      <c r="CN48" s="634"/>
      <c r="CO48" s="634"/>
      <c r="CP48" s="634"/>
      <c r="CQ48" s="635"/>
      <c r="CR48" s="636" t="s">
        <v>363</v>
      </c>
      <c r="CS48" s="637"/>
      <c r="CT48" s="637"/>
      <c r="CU48" s="637"/>
      <c r="CV48" s="637"/>
      <c r="CW48" s="637"/>
      <c r="CX48" s="637"/>
      <c r="CY48" s="638"/>
      <c r="CZ48" s="641" t="s">
        <v>363</v>
      </c>
      <c r="DA48" s="642"/>
      <c r="DB48" s="642"/>
      <c r="DC48" s="648"/>
      <c r="DD48" s="645" t="s">
        <v>363</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2">
      <c r="B49" s="219"/>
      <c r="CD49" s="659" t="s">
        <v>364</v>
      </c>
      <c r="CE49" s="660"/>
      <c r="CF49" s="660"/>
      <c r="CG49" s="660"/>
      <c r="CH49" s="660"/>
      <c r="CI49" s="660"/>
      <c r="CJ49" s="660"/>
      <c r="CK49" s="660"/>
      <c r="CL49" s="660"/>
      <c r="CM49" s="660"/>
      <c r="CN49" s="660"/>
      <c r="CO49" s="660"/>
      <c r="CP49" s="660"/>
      <c r="CQ49" s="661"/>
      <c r="CR49" s="708">
        <v>5936535</v>
      </c>
      <c r="CS49" s="695"/>
      <c r="CT49" s="695"/>
      <c r="CU49" s="695"/>
      <c r="CV49" s="695"/>
      <c r="CW49" s="695"/>
      <c r="CX49" s="695"/>
      <c r="CY49" s="724"/>
      <c r="CZ49" s="716">
        <v>100</v>
      </c>
      <c r="DA49" s="725"/>
      <c r="DB49" s="725"/>
      <c r="DC49" s="726"/>
      <c r="DD49" s="727">
        <v>3985304</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omLiAM7Bkw1CN0tEHRtD9pm2My0dlDa/9rzXnp+5YT33Q5xZmEqmCt1m1BzLmXAtGDvNxwTz3p46kXU3w11jyw==" saltValue="mAJQZiQ/smYz/e/yOTuWd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34" t="s">
        <v>365</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366</v>
      </c>
      <c r="DK2" s="736"/>
      <c r="DL2" s="736"/>
      <c r="DM2" s="736"/>
      <c r="DN2" s="736"/>
      <c r="DO2" s="737"/>
      <c r="DP2" s="222"/>
      <c r="DQ2" s="735" t="s">
        <v>367</v>
      </c>
      <c r="DR2" s="736"/>
      <c r="DS2" s="736"/>
      <c r="DT2" s="736"/>
      <c r="DU2" s="736"/>
      <c r="DV2" s="736"/>
      <c r="DW2" s="736"/>
      <c r="DX2" s="736"/>
      <c r="DY2" s="736"/>
      <c r="DZ2" s="73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38" t="s">
        <v>368</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369</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2">
      <c r="A5" s="740" t="s">
        <v>370</v>
      </c>
      <c r="B5" s="741"/>
      <c r="C5" s="741"/>
      <c r="D5" s="741"/>
      <c r="E5" s="741"/>
      <c r="F5" s="741"/>
      <c r="G5" s="741"/>
      <c r="H5" s="741"/>
      <c r="I5" s="741"/>
      <c r="J5" s="741"/>
      <c r="K5" s="741"/>
      <c r="L5" s="741"/>
      <c r="M5" s="741"/>
      <c r="N5" s="741"/>
      <c r="O5" s="741"/>
      <c r="P5" s="742"/>
      <c r="Q5" s="746" t="s">
        <v>371</v>
      </c>
      <c r="R5" s="747"/>
      <c r="S5" s="747"/>
      <c r="T5" s="747"/>
      <c r="U5" s="748"/>
      <c r="V5" s="746" t="s">
        <v>372</v>
      </c>
      <c r="W5" s="747"/>
      <c r="X5" s="747"/>
      <c r="Y5" s="747"/>
      <c r="Z5" s="748"/>
      <c r="AA5" s="746" t="s">
        <v>373</v>
      </c>
      <c r="AB5" s="747"/>
      <c r="AC5" s="747"/>
      <c r="AD5" s="747"/>
      <c r="AE5" s="747"/>
      <c r="AF5" s="752" t="s">
        <v>374</v>
      </c>
      <c r="AG5" s="747"/>
      <c r="AH5" s="747"/>
      <c r="AI5" s="747"/>
      <c r="AJ5" s="753"/>
      <c r="AK5" s="747" t="s">
        <v>375</v>
      </c>
      <c r="AL5" s="747"/>
      <c r="AM5" s="747"/>
      <c r="AN5" s="747"/>
      <c r="AO5" s="748"/>
      <c r="AP5" s="746" t="s">
        <v>376</v>
      </c>
      <c r="AQ5" s="747"/>
      <c r="AR5" s="747"/>
      <c r="AS5" s="747"/>
      <c r="AT5" s="748"/>
      <c r="AU5" s="746" t="s">
        <v>377</v>
      </c>
      <c r="AV5" s="747"/>
      <c r="AW5" s="747"/>
      <c r="AX5" s="747"/>
      <c r="AY5" s="753"/>
      <c r="AZ5" s="226"/>
      <c r="BA5" s="226"/>
      <c r="BB5" s="226"/>
      <c r="BC5" s="226"/>
      <c r="BD5" s="226"/>
      <c r="BE5" s="227"/>
      <c r="BF5" s="227"/>
      <c r="BG5" s="227"/>
      <c r="BH5" s="227"/>
      <c r="BI5" s="227"/>
      <c r="BJ5" s="227"/>
      <c r="BK5" s="227"/>
      <c r="BL5" s="227"/>
      <c r="BM5" s="227"/>
      <c r="BN5" s="227"/>
      <c r="BO5" s="227"/>
      <c r="BP5" s="227"/>
      <c r="BQ5" s="740" t="s">
        <v>378</v>
      </c>
      <c r="BR5" s="741"/>
      <c r="BS5" s="741"/>
      <c r="BT5" s="741"/>
      <c r="BU5" s="741"/>
      <c r="BV5" s="741"/>
      <c r="BW5" s="741"/>
      <c r="BX5" s="741"/>
      <c r="BY5" s="741"/>
      <c r="BZ5" s="741"/>
      <c r="CA5" s="741"/>
      <c r="CB5" s="741"/>
      <c r="CC5" s="741"/>
      <c r="CD5" s="741"/>
      <c r="CE5" s="741"/>
      <c r="CF5" s="741"/>
      <c r="CG5" s="742"/>
      <c r="CH5" s="746" t="s">
        <v>379</v>
      </c>
      <c r="CI5" s="747"/>
      <c r="CJ5" s="747"/>
      <c r="CK5" s="747"/>
      <c r="CL5" s="748"/>
      <c r="CM5" s="746" t="s">
        <v>380</v>
      </c>
      <c r="CN5" s="747"/>
      <c r="CO5" s="747"/>
      <c r="CP5" s="747"/>
      <c r="CQ5" s="748"/>
      <c r="CR5" s="746" t="s">
        <v>381</v>
      </c>
      <c r="CS5" s="747"/>
      <c r="CT5" s="747"/>
      <c r="CU5" s="747"/>
      <c r="CV5" s="748"/>
      <c r="CW5" s="746" t="s">
        <v>382</v>
      </c>
      <c r="CX5" s="747"/>
      <c r="CY5" s="747"/>
      <c r="CZ5" s="747"/>
      <c r="DA5" s="748"/>
      <c r="DB5" s="746" t="s">
        <v>383</v>
      </c>
      <c r="DC5" s="747"/>
      <c r="DD5" s="747"/>
      <c r="DE5" s="747"/>
      <c r="DF5" s="748"/>
      <c r="DG5" s="776" t="s">
        <v>384</v>
      </c>
      <c r="DH5" s="777"/>
      <c r="DI5" s="777"/>
      <c r="DJ5" s="777"/>
      <c r="DK5" s="778"/>
      <c r="DL5" s="776" t="s">
        <v>385</v>
      </c>
      <c r="DM5" s="777"/>
      <c r="DN5" s="777"/>
      <c r="DO5" s="777"/>
      <c r="DP5" s="778"/>
      <c r="DQ5" s="746" t="s">
        <v>386</v>
      </c>
      <c r="DR5" s="747"/>
      <c r="DS5" s="747"/>
      <c r="DT5" s="747"/>
      <c r="DU5" s="748"/>
      <c r="DV5" s="746" t="s">
        <v>377</v>
      </c>
      <c r="DW5" s="747"/>
      <c r="DX5" s="747"/>
      <c r="DY5" s="747"/>
      <c r="DZ5" s="753"/>
      <c r="EA5" s="228"/>
    </row>
    <row r="6" spans="1:131" s="229"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2">
      <c r="A7" s="230">
        <v>1</v>
      </c>
      <c r="B7" s="762" t="s">
        <v>387</v>
      </c>
      <c r="C7" s="763"/>
      <c r="D7" s="763"/>
      <c r="E7" s="763"/>
      <c r="F7" s="763"/>
      <c r="G7" s="763"/>
      <c r="H7" s="763"/>
      <c r="I7" s="763"/>
      <c r="J7" s="763"/>
      <c r="K7" s="763"/>
      <c r="L7" s="763"/>
      <c r="M7" s="763"/>
      <c r="N7" s="763"/>
      <c r="O7" s="763"/>
      <c r="P7" s="764"/>
      <c r="Q7" s="765">
        <v>6541</v>
      </c>
      <c r="R7" s="766"/>
      <c r="S7" s="766"/>
      <c r="T7" s="766"/>
      <c r="U7" s="766"/>
      <c r="V7" s="766">
        <v>5941</v>
      </c>
      <c r="W7" s="766"/>
      <c r="X7" s="766"/>
      <c r="Y7" s="766"/>
      <c r="Z7" s="766"/>
      <c r="AA7" s="766">
        <v>600</v>
      </c>
      <c r="AB7" s="766"/>
      <c r="AC7" s="766"/>
      <c r="AD7" s="766"/>
      <c r="AE7" s="767"/>
      <c r="AF7" s="768">
        <v>441</v>
      </c>
      <c r="AG7" s="769"/>
      <c r="AH7" s="769"/>
      <c r="AI7" s="769"/>
      <c r="AJ7" s="770"/>
      <c r="AK7" s="771">
        <v>73</v>
      </c>
      <c r="AL7" s="772"/>
      <c r="AM7" s="772"/>
      <c r="AN7" s="772"/>
      <c r="AO7" s="772"/>
      <c r="AP7" s="772">
        <v>4141</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t="s">
        <v>598</v>
      </c>
      <c r="BT7" s="760"/>
      <c r="BU7" s="760"/>
      <c r="BV7" s="760"/>
      <c r="BW7" s="760"/>
      <c r="BX7" s="760"/>
      <c r="BY7" s="760"/>
      <c r="BZ7" s="760"/>
      <c r="CA7" s="760"/>
      <c r="CB7" s="760"/>
      <c r="CC7" s="760"/>
      <c r="CD7" s="760"/>
      <c r="CE7" s="760"/>
      <c r="CF7" s="760"/>
      <c r="CG7" s="775"/>
      <c r="CH7" s="756">
        <v>9</v>
      </c>
      <c r="CI7" s="757"/>
      <c r="CJ7" s="757"/>
      <c r="CK7" s="757"/>
      <c r="CL7" s="758"/>
      <c r="CM7" s="756">
        <v>121</v>
      </c>
      <c r="CN7" s="757"/>
      <c r="CO7" s="757"/>
      <c r="CP7" s="757"/>
      <c r="CQ7" s="758"/>
      <c r="CR7" s="756">
        <v>35</v>
      </c>
      <c r="CS7" s="757"/>
      <c r="CT7" s="757"/>
      <c r="CU7" s="757"/>
      <c r="CV7" s="758"/>
      <c r="CW7" s="756" t="s">
        <v>587</v>
      </c>
      <c r="CX7" s="757"/>
      <c r="CY7" s="757"/>
      <c r="CZ7" s="757"/>
      <c r="DA7" s="758"/>
      <c r="DB7" s="756" t="s">
        <v>587</v>
      </c>
      <c r="DC7" s="757"/>
      <c r="DD7" s="757"/>
      <c r="DE7" s="757"/>
      <c r="DF7" s="758"/>
      <c r="DG7" s="756" t="s">
        <v>587</v>
      </c>
      <c r="DH7" s="757"/>
      <c r="DI7" s="757"/>
      <c r="DJ7" s="757"/>
      <c r="DK7" s="758"/>
      <c r="DL7" s="756" t="s">
        <v>587</v>
      </c>
      <c r="DM7" s="757"/>
      <c r="DN7" s="757"/>
      <c r="DO7" s="757"/>
      <c r="DP7" s="758"/>
      <c r="DQ7" s="756" t="s">
        <v>587</v>
      </c>
      <c r="DR7" s="757"/>
      <c r="DS7" s="757"/>
      <c r="DT7" s="757"/>
      <c r="DU7" s="758"/>
      <c r="DV7" s="759"/>
      <c r="DW7" s="760"/>
      <c r="DX7" s="760"/>
      <c r="DY7" s="760"/>
      <c r="DZ7" s="761"/>
      <c r="EA7" s="228"/>
    </row>
    <row r="8" spans="1:131" s="229" customFormat="1" ht="26.25" customHeight="1" x14ac:dyDescent="0.2">
      <c r="A8" s="232">
        <v>2</v>
      </c>
      <c r="B8" s="793" t="s">
        <v>388</v>
      </c>
      <c r="C8" s="794"/>
      <c r="D8" s="794"/>
      <c r="E8" s="794"/>
      <c r="F8" s="794"/>
      <c r="G8" s="794"/>
      <c r="H8" s="794"/>
      <c r="I8" s="794"/>
      <c r="J8" s="794"/>
      <c r="K8" s="794"/>
      <c r="L8" s="794"/>
      <c r="M8" s="794"/>
      <c r="N8" s="794"/>
      <c r="O8" s="794"/>
      <c r="P8" s="795"/>
      <c r="Q8" s="796">
        <v>0</v>
      </c>
      <c r="R8" s="797"/>
      <c r="S8" s="797"/>
      <c r="T8" s="797"/>
      <c r="U8" s="797"/>
      <c r="V8" s="797">
        <v>0</v>
      </c>
      <c r="W8" s="797"/>
      <c r="X8" s="797"/>
      <c r="Y8" s="797"/>
      <c r="Z8" s="797"/>
      <c r="AA8" s="797">
        <v>0</v>
      </c>
      <c r="AB8" s="797"/>
      <c r="AC8" s="797"/>
      <c r="AD8" s="797"/>
      <c r="AE8" s="798"/>
      <c r="AF8" s="799">
        <v>0</v>
      </c>
      <c r="AG8" s="800"/>
      <c r="AH8" s="800"/>
      <c r="AI8" s="800"/>
      <c r="AJ8" s="801"/>
      <c r="AK8" s="782" t="s">
        <v>587</v>
      </c>
      <c r="AL8" s="783"/>
      <c r="AM8" s="783"/>
      <c r="AN8" s="783"/>
      <c r="AO8" s="783"/>
      <c r="AP8" s="783" t="s">
        <v>587</v>
      </c>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t="s">
        <v>599</v>
      </c>
      <c r="BT8" s="787"/>
      <c r="BU8" s="787"/>
      <c r="BV8" s="787"/>
      <c r="BW8" s="787"/>
      <c r="BX8" s="787"/>
      <c r="BY8" s="787"/>
      <c r="BZ8" s="787"/>
      <c r="CA8" s="787"/>
      <c r="CB8" s="787"/>
      <c r="CC8" s="787"/>
      <c r="CD8" s="787"/>
      <c r="CE8" s="787"/>
      <c r="CF8" s="787"/>
      <c r="CG8" s="788"/>
      <c r="CH8" s="789">
        <v>5</v>
      </c>
      <c r="CI8" s="790"/>
      <c r="CJ8" s="790"/>
      <c r="CK8" s="790"/>
      <c r="CL8" s="791"/>
      <c r="CM8" s="789">
        <v>34</v>
      </c>
      <c r="CN8" s="790"/>
      <c r="CO8" s="790"/>
      <c r="CP8" s="790"/>
      <c r="CQ8" s="791"/>
      <c r="CR8" s="789">
        <v>20</v>
      </c>
      <c r="CS8" s="790"/>
      <c r="CT8" s="790"/>
      <c r="CU8" s="790"/>
      <c r="CV8" s="791"/>
      <c r="CW8" s="789" t="s">
        <v>587</v>
      </c>
      <c r="CX8" s="790"/>
      <c r="CY8" s="790"/>
      <c r="CZ8" s="790"/>
      <c r="DA8" s="791"/>
      <c r="DB8" s="789" t="s">
        <v>587</v>
      </c>
      <c r="DC8" s="790"/>
      <c r="DD8" s="790"/>
      <c r="DE8" s="790"/>
      <c r="DF8" s="791"/>
      <c r="DG8" s="789" t="s">
        <v>587</v>
      </c>
      <c r="DH8" s="790"/>
      <c r="DI8" s="790"/>
      <c r="DJ8" s="790"/>
      <c r="DK8" s="791"/>
      <c r="DL8" s="789" t="s">
        <v>587</v>
      </c>
      <c r="DM8" s="790"/>
      <c r="DN8" s="790"/>
      <c r="DO8" s="790"/>
      <c r="DP8" s="791"/>
      <c r="DQ8" s="789" t="s">
        <v>587</v>
      </c>
      <c r="DR8" s="790"/>
      <c r="DS8" s="790"/>
      <c r="DT8" s="790"/>
      <c r="DU8" s="791"/>
      <c r="DV8" s="786"/>
      <c r="DW8" s="787"/>
      <c r="DX8" s="787"/>
      <c r="DY8" s="787"/>
      <c r="DZ8" s="792"/>
      <c r="EA8" s="228"/>
    </row>
    <row r="9" spans="1:131" s="229" customFormat="1" ht="26.25" customHeight="1" x14ac:dyDescent="0.2">
      <c r="A9" s="232">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8"/>
    </row>
    <row r="10" spans="1:131" s="229" customFormat="1" ht="26.25" customHeight="1" x14ac:dyDescent="0.2">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8"/>
    </row>
    <row r="11" spans="1:131" s="229" customFormat="1" ht="26.25" customHeight="1" x14ac:dyDescent="0.2">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x14ac:dyDescent="0.2">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x14ac:dyDescent="0.2">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2">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2">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2">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2">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2">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2">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2">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5">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2">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389</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5">
      <c r="A23" s="234" t="s">
        <v>390</v>
      </c>
      <c r="B23" s="802" t="s">
        <v>391</v>
      </c>
      <c r="C23" s="803"/>
      <c r="D23" s="803"/>
      <c r="E23" s="803"/>
      <c r="F23" s="803"/>
      <c r="G23" s="803"/>
      <c r="H23" s="803"/>
      <c r="I23" s="803"/>
      <c r="J23" s="803"/>
      <c r="K23" s="803"/>
      <c r="L23" s="803"/>
      <c r="M23" s="803"/>
      <c r="N23" s="803"/>
      <c r="O23" s="803"/>
      <c r="P23" s="804"/>
      <c r="Q23" s="805">
        <v>6541</v>
      </c>
      <c r="R23" s="806"/>
      <c r="S23" s="806"/>
      <c r="T23" s="806"/>
      <c r="U23" s="806"/>
      <c r="V23" s="806">
        <v>5941</v>
      </c>
      <c r="W23" s="806"/>
      <c r="X23" s="806"/>
      <c r="Y23" s="806"/>
      <c r="Z23" s="806"/>
      <c r="AA23" s="806">
        <v>600</v>
      </c>
      <c r="AB23" s="806"/>
      <c r="AC23" s="806"/>
      <c r="AD23" s="806"/>
      <c r="AE23" s="807"/>
      <c r="AF23" s="808">
        <v>441</v>
      </c>
      <c r="AG23" s="806"/>
      <c r="AH23" s="806"/>
      <c r="AI23" s="806"/>
      <c r="AJ23" s="809"/>
      <c r="AK23" s="810"/>
      <c r="AL23" s="811"/>
      <c r="AM23" s="811"/>
      <c r="AN23" s="811"/>
      <c r="AO23" s="811"/>
      <c r="AP23" s="806">
        <v>4141</v>
      </c>
      <c r="AQ23" s="806"/>
      <c r="AR23" s="806"/>
      <c r="AS23" s="806"/>
      <c r="AT23" s="806"/>
      <c r="AU23" s="822"/>
      <c r="AV23" s="822"/>
      <c r="AW23" s="822"/>
      <c r="AX23" s="822"/>
      <c r="AY23" s="823"/>
      <c r="AZ23" s="824" t="s">
        <v>392</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2">
      <c r="A24" s="821" t="s">
        <v>393</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5">
      <c r="A25" s="738" t="s">
        <v>394</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2">
      <c r="A26" s="740" t="s">
        <v>370</v>
      </c>
      <c r="B26" s="741"/>
      <c r="C26" s="741"/>
      <c r="D26" s="741"/>
      <c r="E26" s="741"/>
      <c r="F26" s="741"/>
      <c r="G26" s="741"/>
      <c r="H26" s="741"/>
      <c r="I26" s="741"/>
      <c r="J26" s="741"/>
      <c r="K26" s="741"/>
      <c r="L26" s="741"/>
      <c r="M26" s="741"/>
      <c r="N26" s="741"/>
      <c r="O26" s="741"/>
      <c r="P26" s="742"/>
      <c r="Q26" s="746" t="s">
        <v>395</v>
      </c>
      <c r="R26" s="747"/>
      <c r="S26" s="747"/>
      <c r="T26" s="747"/>
      <c r="U26" s="748"/>
      <c r="V26" s="746" t="s">
        <v>396</v>
      </c>
      <c r="W26" s="747"/>
      <c r="X26" s="747"/>
      <c r="Y26" s="747"/>
      <c r="Z26" s="748"/>
      <c r="AA26" s="746" t="s">
        <v>397</v>
      </c>
      <c r="AB26" s="747"/>
      <c r="AC26" s="747"/>
      <c r="AD26" s="747"/>
      <c r="AE26" s="747"/>
      <c r="AF26" s="827" t="s">
        <v>398</v>
      </c>
      <c r="AG26" s="828"/>
      <c r="AH26" s="828"/>
      <c r="AI26" s="828"/>
      <c r="AJ26" s="829"/>
      <c r="AK26" s="747" t="s">
        <v>399</v>
      </c>
      <c r="AL26" s="747"/>
      <c r="AM26" s="747"/>
      <c r="AN26" s="747"/>
      <c r="AO26" s="748"/>
      <c r="AP26" s="746" t="s">
        <v>400</v>
      </c>
      <c r="AQ26" s="747"/>
      <c r="AR26" s="747"/>
      <c r="AS26" s="747"/>
      <c r="AT26" s="748"/>
      <c r="AU26" s="746" t="s">
        <v>401</v>
      </c>
      <c r="AV26" s="747"/>
      <c r="AW26" s="747"/>
      <c r="AX26" s="747"/>
      <c r="AY26" s="748"/>
      <c r="AZ26" s="746" t="s">
        <v>402</v>
      </c>
      <c r="BA26" s="747"/>
      <c r="BB26" s="747"/>
      <c r="BC26" s="747"/>
      <c r="BD26" s="748"/>
      <c r="BE26" s="746" t="s">
        <v>377</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2">
      <c r="A28" s="236">
        <v>1</v>
      </c>
      <c r="B28" s="762" t="s">
        <v>403</v>
      </c>
      <c r="C28" s="763"/>
      <c r="D28" s="763"/>
      <c r="E28" s="763"/>
      <c r="F28" s="763"/>
      <c r="G28" s="763"/>
      <c r="H28" s="763"/>
      <c r="I28" s="763"/>
      <c r="J28" s="763"/>
      <c r="K28" s="763"/>
      <c r="L28" s="763"/>
      <c r="M28" s="763"/>
      <c r="N28" s="763"/>
      <c r="O28" s="763"/>
      <c r="P28" s="764"/>
      <c r="Q28" s="835">
        <v>1165</v>
      </c>
      <c r="R28" s="836"/>
      <c r="S28" s="836"/>
      <c r="T28" s="836"/>
      <c r="U28" s="836"/>
      <c r="V28" s="836">
        <v>1133</v>
      </c>
      <c r="W28" s="836"/>
      <c r="X28" s="836"/>
      <c r="Y28" s="836"/>
      <c r="Z28" s="836"/>
      <c r="AA28" s="836">
        <v>31</v>
      </c>
      <c r="AB28" s="836"/>
      <c r="AC28" s="836"/>
      <c r="AD28" s="836"/>
      <c r="AE28" s="837"/>
      <c r="AF28" s="838">
        <v>31</v>
      </c>
      <c r="AG28" s="836"/>
      <c r="AH28" s="836"/>
      <c r="AI28" s="836"/>
      <c r="AJ28" s="839"/>
      <c r="AK28" s="840">
        <v>94</v>
      </c>
      <c r="AL28" s="841"/>
      <c r="AM28" s="841"/>
      <c r="AN28" s="841"/>
      <c r="AO28" s="841"/>
      <c r="AP28" s="841" t="s">
        <v>587</v>
      </c>
      <c r="AQ28" s="841"/>
      <c r="AR28" s="841"/>
      <c r="AS28" s="841"/>
      <c r="AT28" s="841"/>
      <c r="AU28" s="841" t="s">
        <v>587</v>
      </c>
      <c r="AV28" s="841"/>
      <c r="AW28" s="841"/>
      <c r="AX28" s="841"/>
      <c r="AY28" s="841"/>
      <c r="AZ28" s="842" t="s">
        <v>587</v>
      </c>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2">
      <c r="A29" s="236">
        <v>2</v>
      </c>
      <c r="B29" s="793" t="s">
        <v>404</v>
      </c>
      <c r="C29" s="794"/>
      <c r="D29" s="794"/>
      <c r="E29" s="794"/>
      <c r="F29" s="794"/>
      <c r="G29" s="794"/>
      <c r="H29" s="794"/>
      <c r="I29" s="794"/>
      <c r="J29" s="794"/>
      <c r="K29" s="794"/>
      <c r="L29" s="794"/>
      <c r="M29" s="794"/>
      <c r="N29" s="794"/>
      <c r="O29" s="794"/>
      <c r="P29" s="795"/>
      <c r="Q29" s="796">
        <v>1215</v>
      </c>
      <c r="R29" s="797"/>
      <c r="S29" s="797"/>
      <c r="T29" s="797"/>
      <c r="U29" s="797"/>
      <c r="V29" s="797">
        <v>1144</v>
      </c>
      <c r="W29" s="797"/>
      <c r="X29" s="797"/>
      <c r="Y29" s="797"/>
      <c r="Z29" s="797"/>
      <c r="AA29" s="797">
        <v>71</v>
      </c>
      <c r="AB29" s="797"/>
      <c r="AC29" s="797"/>
      <c r="AD29" s="797"/>
      <c r="AE29" s="798"/>
      <c r="AF29" s="799">
        <v>71</v>
      </c>
      <c r="AG29" s="800"/>
      <c r="AH29" s="800"/>
      <c r="AI29" s="800"/>
      <c r="AJ29" s="801"/>
      <c r="AK29" s="847">
        <v>176</v>
      </c>
      <c r="AL29" s="843"/>
      <c r="AM29" s="843"/>
      <c r="AN29" s="843"/>
      <c r="AO29" s="843"/>
      <c r="AP29" s="843" t="s">
        <v>587</v>
      </c>
      <c r="AQ29" s="843"/>
      <c r="AR29" s="843"/>
      <c r="AS29" s="843"/>
      <c r="AT29" s="843"/>
      <c r="AU29" s="843" t="s">
        <v>587</v>
      </c>
      <c r="AV29" s="843"/>
      <c r="AW29" s="843"/>
      <c r="AX29" s="843"/>
      <c r="AY29" s="843"/>
      <c r="AZ29" s="844" t="s">
        <v>587</v>
      </c>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2">
      <c r="A30" s="236">
        <v>3</v>
      </c>
      <c r="B30" s="793" t="s">
        <v>405</v>
      </c>
      <c r="C30" s="794"/>
      <c r="D30" s="794"/>
      <c r="E30" s="794"/>
      <c r="F30" s="794"/>
      <c r="G30" s="794"/>
      <c r="H30" s="794"/>
      <c r="I30" s="794"/>
      <c r="J30" s="794"/>
      <c r="K30" s="794"/>
      <c r="L30" s="794"/>
      <c r="M30" s="794"/>
      <c r="N30" s="794"/>
      <c r="O30" s="794"/>
      <c r="P30" s="795"/>
      <c r="Q30" s="796">
        <v>142</v>
      </c>
      <c r="R30" s="797"/>
      <c r="S30" s="797"/>
      <c r="T30" s="797"/>
      <c r="U30" s="797"/>
      <c r="V30" s="797">
        <v>142</v>
      </c>
      <c r="W30" s="797"/>
      <c r="X30" s="797"/>
      <c r="Y30" s="797"/>
      <c r="Z30" s="797"/>
      <c r="AA30" s="797">
        <v>0</v>
      </c>
      <c r="AB30" s="797"/>
      <c r="AC30" s="797"/>
      <c r="AD30" s="797"/>
      <c r="AE30" s="798"/>
      <c r="AF30" s="799">
        <v>0</v>
      </c>
      <c r="AG30" s="800"/>
      <c r="AH30" s="800"/>
      <c r="AI30" s="800"/>
      <c r="AJ30" s="801"/>
      <c r="AK30" s="847">
        <v>33</v>
      </c>
      <c r="AL30" s="843"/>
      <c r="AM30" s="843"/>
      <c r="AN30" s="843"/>
      <c r="AO30" s="843"/>
      <c r="AP30" s="848" t="s">
        <v>587</v>
      </c>
      <c r="AQ30" s="843"/>
      <c r="AR30" s="843"/>
      <c r="AS30" s="843"/>
      <c r="AT30" s="843"/>
      <c r="AU30" s="843" t="s">
        <v>587</v>
      </c>
      <c r="AV30" s="843"/>
      <c r="AW30" s="843"/>
      <c r="AX30" s="843"/>
      <c r="AY30" s="843"/>
      <c r="AZ30" s="844" t="s">
        <v>587</v>
      </c>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2">
      <c r="A31" s="236">
        <v>4</v>
      </c>
      <c r="B31" s="793" t="s">
        <v>406</v>
      </c>
      <c r="C31" s="794"/>
      <c r="D31" s="794"/>
      <c r="E31" s="794"/>
      <c r="F31" s="794"/>
      <c r="G31" s="794"/>
      <c r="H31" s="794"/>
      <c r="I31" s="794"/>
      <c r="J31" s="794"/>
      <c r="K31" s="794"/>
      <c r="L31" s="794"/>
      <c r="M31" s="794"/>
      <c r="N31" s="794"/>
      <c r="O31" s="794"/>
      <c r="P31" s="795"/>
      <c r="Q31" s="796">
        <v>467</v>
      </c>
      <c r="R31" s="797"/>
      <c r="S31" s="797"/>
      <c r="T31" s="797"/>
      <c r="U31" s="797"/>
      <c r="V31" s="797">
        <v>466</v>
      </c>
      <c r="W31" s="797"/>
      <c r="X31" s="797"/>
      <c r="Y31" s="797"/>
      <c r="Z31" s="797"/>
      <c r="AA31" s="797">
        <v>1</v>
      </c>
      <c r="AB31" s="797"/>
      <c r="AC31" s="797"/>
      <c r="AD31" s="797"/>
      <c r="AE31" s="798"/>
      <c r="AF31" s="799">
        <v>250</v>
      </c>
      <c r="AG31" s="800"/>
      <c r="AH31" s="800"/>
      <c r="AI31" s="800"/>
      <c r="AJ31" s="801"/>
      <c r="AK31" s="847">
        <v>82</v>
      </c>
      <c r="AL31" s="843"/>
      <c r="AM31" s="843"/>
      <c r="AN31" s="843"/>
      <c r="AO31" s="843"/>
      <c r="AP31" s="843">
        <v>2061</v>
      </c>
      <c r="AQ31" s="843"/>
      <c r="AR31" s="843"/>
      <c r="AS31" s="843"/>
      <c r="AT31" s="843"/>
      <c r="AU31" s="843">
        <v>344</v>
      </c>
      <c r="AV31" s="843"/>
      <c r="AW31" s="843"/>
      <c r="AX31" s="843"/>
      <c r="AY31" s="843"/>
      <c r="AZ31" s="844" t="s">
        <v>587</v>
      </c>
      <c r="BA31" s="844"/>
      <c r="BB31" s="844"/>
      <c r="BC31" s="844"/>
      <c r="BD31" s="844"/>
      <c r="BE31" s="845" t="s">
        <v>407</v>
      </c>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2">
      <c r="A32" s="236">
        <v>5</v>
      </c>
      <c r="B32" s="793" t="s">
        <v>408</v>
      </c>
      <c r="C32" s="794"/>
      <c r="D32" s="794"/>
      <c r="E32" s="794"/>
      <c r="F32" s="794"/>
      <c r="G32" s="794"/>
      <c r="H32" s="794"/>
      <c r="I32" s="794"/>
      <c r="J32" s="794"/>
      <c r="K32" s="794"/>
      <c r="L32" s="794"/>
      <c r="M32" s="794"/>
      <c r="N32" s="794"/>
      <c r="O32" s="794"/>
      <c r="P32" s="795"/>
      <c r="Q32" s="796">
        <v>174</v>
      </c>
      <c r="R32" s="797"/>
      <c r="S32" s="797"/>
      <c r="T32" s="797"/>
      <c r="U32" s="797"/>
      <c r="V32" s="797">
        <v>257</v>
      </c>
      <c r="W32" s="797"/>
      <c r="X32" s="797"/>
      <c r="Y32" s="797"/>
      <c r="Z32" s="797"/>
      <c r="AA32" s="797">
        <v>-83</v>
      </c>
      <c r="AB32" s="797"/>
      <c r="AC32" s="797"/>
      <c r="AD32" s="797"/>
      <c r="AE32" s="798"/>
      <c r="AF32" s="799">
        <v>-22</v>
      </c>
      <c r="AG32" s="800"/>
      <c r="AH32" s="800"/>
      <c r="AI32" s="800"/>
      <c r="AJ32" s="801"/>
      <c r="AK32" s="847">
        <v>3</v>
      </c>
      <c r="AL32" s="843"/>
      <c r="AM32" s="843"/>
      <c r="AN32" s="843"/>
      <c r="AO32" s="843"/>
      <c r="AP32" s="843" t="s">
        <v>587</v>
      </c>
      <c r="AQ32" s="843"/>
      <c r="AR32" s="843"/>
      <c r="AS32" s="843"/>
      <c r="AT32" s="843"/>
      <c r="AU32" s="843" t="s">
        <v>587</v>
      </c>
      <c r="AV32" s="843"/>
      <c r="AW32" s="843"/>
      <c r="AX32" s="843"/>
      <c r="AY32" s="843"/>
      <c r="AZ32" s="844">
        <v>15</v>
      </c>
      <c r="BA32" s="844"/>
      <c r="BB32" s="844"/>
      <c r="BC32" s="844"/>
      <c r="BD32" s="844"/>
      <c r="BE32" s="845" t="s">
        <v>409</v>
      </c>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2">
      <c r="A33" s="236">
        <v>6</v>
      </c>
      <c r="B33" s="793"/>
      <c r="C33" s="794"/>
      <c r="D33" s="794"/>
      <c r="E33" s="794"/>
      <c r="F33" s="794"/>
      <c r="G33" s="794"/>
      <c r="H33" s="794"/>
      <c r="I33" s="794"/>
      <c r="J33" s="794"/>
      <c r="K33" s="794"/>
      <c r="L33" s="794"/>
      <c r="M33" s="794"/>
      <c r="N33" s="794"/>
      <c r="O33" s="794"/>
      <c r="P33" s="795"/>
      <c r="Q33" s="796"/>
      <c r="R33" s="797"/>
      <c r="S33" s="797"/>
      <c r="T33" s="797"/>
      <c r="U33" s="797"/>
      <c r="V33" s="797"/>
      <c r="W33" s="797"/>
      <c r="X33" s="797"/>
      <c r="Y33" s="797"/>
      <c r="Z33" s="797"/>
      <c r="AA33" s="797"/>
      <c r="AB33" s="797"/>
      <c r="AC33" s="797"/>
      <c r="AD33" s="797"/>
      <c r="AE33" s="798"/>
      <c r="AF33" s="799"/>
      <c r="AG33" s="800"/>
      <c r="AH33" s="800"/>
      <c r="AI33" s="800"/>
      <c r="AJ33" s="801"/>
      <c r="AK33" s="847"/>
      <c r="AL33" s="843"/>
      <c r="AM33" s="843"/>
      <c r="AN33" s="843"/>
      <c r="AO33" s="843"/>
      <c r="AP33" s="843"/>
      <c r="AQ33" s="843"/>
      <c r="AR33" s="843"/>
      <c r="AS33" s="843"/>
      <c r="AT33" s="843"/>
      <c r="AU33" s="843"/>
      <c r="AV33" s="843"/>
      <c r="AW33" s="843"/>
      <c r="AX33" s="843"/>
      <c r="AY33" s="843"/>
      <c r="AZ33" s="844"/>
      <c r="BA33" s="844"/>
      <c r="BB33" s="844"/>
      <c r="BC33" s="844"/>
      <c r="BD33" s="844"/>
      <c r="BE33" s="845"/>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2">
      <c r="A34" s="236">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47"/>
      <c r="AL34" s="843"/>
      <c r="AM34" s="843"/>
      <c r="AN34" s="843"/>
      <c r="AO34" s="843"/>
      <c r="AP34" s="843"/>
      <c r="AQ34" s="843"/>
      <c r="AR34" s="843"/>
      <c r="AS34" s="843"/>
      <c r="AT34" s="843"/>
      <c r="AU34" s="843"/>
      <c r="AV34" s="843"/>
      <c r="AW34" s="843"/>
      <c r="AX34" s="843"/>
      <c r="AY34" s="843"/>
      <c r="AZ34" s="844"/>
      <c r="BA34" s="844"/>
      <c r="BB34" s="844"/>
      <c r="BC34" s="844"/>
      <c r="BD34" s="844"/>
      <c r="BE34" s="845"/>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2">
      <c r="A35" s="236">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2">
      <c r="A36" s="23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2">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2">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2">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2">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2">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2">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2">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2">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2">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2">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2">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2">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2">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2">
      <c r="A50" s="232">
        <v>23</v>
      </c>
      <c r="B50" s="793"/>
      <c r="C50" s="794"/>
      <c r="D50" s="794"/>
      <c r="E50" s="794"/>
      <c r="F50" s="794"/>
      <c r="G50" s="794"/>
      <c r="H50" s="794"/>
      <c r="I50" s="794"/>
      <c r="J50" s="794"/>
      <c r="K50" s="794"/>
      <c r="L50" s="794"/>
      <c r="M50" s="794"/>
      <c r="N50" s="794"/>
      <c r="O50" s="794"/>
      <c r="P50" s="795"/>
      <c r="Q50" s="849"/>
      <c r="R50" s="850"/>
      <c r="S50" s="850"/>
      <c r="T50" s="850"/>
      <c r="U50" s="850"/>
      <c r="V50" s="850"/>
      <c r="W50" s="850"/>
      <c r="X50" s="850"/>
      <c r="Y50" s="850"/>
      <c r="Z50" s="850"/>
      <c r="AA50" s="850"/>
      <c r="AB50" s="850"/>
      <c r="AC50" s="850"/>
      <c r="AD50" s="850"/>
      <c r="AE50" s="851"/>
      <c r="AF50" s="799"/>
      <c r="AG50" s="800"/>
      <c r="AH50" s="800"/>
      <c r="AI50" s="800"/>
      <c r="AJ50" s="801"/>
      <c r="AK50" s="853"/>
      <c r="AL50" s="850"/>
      <c r="AM50" s="850"/>
      <c r="AN50" s="850"/>
      <c r="AO50" s="850"/>
      <c r="AP50" s="850"/>
      <c r="AQ50" s="850"/>
      <c r="AR50" s="850"/>
      <c r="AS50" s="850"/>
      <c r="AT50" s="850"/>
      <c r="AU50" s="850"/>
      <c r="AV50" s="850"/>
      <c r="AW50" s="850"/>
      <c r="AX50" s="850"/>
      <c r="AY50" s="850"/>
      <c r="AZ50" s="852"/>
      <c r="BA50" s="852"/>
      <c r="BB50" s="852"/>
      <c r="BC50" s="852"/>
      <c r="BD50" s="852"/>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2">
      <c r="A51" s="232">
        <v>24</v>
      </c>
      <c r="B51" s="793"/>
      <c r="C51" s="794"/>
      <c r="D51" s="794"/>
      <c r="E51" s="794"/>
      <c r="F51" s="794"/>
      <c r="G51" s="794"/>
      <c r="H51" s="794"/>
      <c r="I51" s="794"/>
      <c r="J51" s="794"/>
      <c r="K51" s="794"/>
      <c r="L51" s="794"/>
      <c r="M51" s="794"/>
      <c r="N51" s="794"/>
      <c r="O51" s="794"/>
      <c r="P51" s="795"/>
      <c r="Q51" s="849"/>
      <c r="R51" s="850"/>
      <c r="S51" s="850"/>
      <c r="T51" s="850"/>
      <c r="U51" s="850"/>
      <c r="V51" s="850"/>
      <c r="W51" s="850"/>
      <c r="X51" s="850"/>
      <c r="Y51" s="850"/>
      <c r="Z51" s="850"/>
      <c r="AA51" s="850"/>
      <c r="AB51" s="850"/>
      <c r="AC51" s="850"/>
      <c r="AD51" s="850"/>
      <c r="AE51" s="851"/>
      <c r="AF51" s="799"/>
      <c r="AG51" s="800"/>
      <c r="AH51" s="800"/>
      <c r="AI51" s="800"/>
      <c r="AJ51" s="801"/>
      <c r="AK51" s="853"/>
      <c r="AL51" s="850"/>
      <c r="AM51" s="850"/>
      <c r="AN51" s="850"/>
      <c r="AO51" s="850"/>
      <c r="AP51" s="850"/>
      <c r="AQ51" s="850"/>
      <c r="AR51" s="850"/>
      <c r="AS51" s="850"/>
      <c r="AT51" s="850"/>
      <c r="AU51" s="850"/>
      <c r="AV51" s="850"/>
      <c r="AW51" s="850"/>
      <c r="AX51" s="850"/>
      <c r="AY51" s="850"/>
      <c r="AZ51" s="852"/>
      <c r="BA51" s="852"/>
      <c r="BB51" s="852"/>
      <c r="BC51" s="852"/>
      <c r="BD51" s="852"/>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2">
      <c r="A52" s="232">
        <v>25</v>
      </c>
      <c r="B52" s="793"/>
      <c r="C52" s="794"/>
      <c r="D52" s="794"/>
      <c r="E52" s="794"/>
      <c r="F52" s="794"/>
      <c r="G52" s="794"/>
      <c r="H52" s="794"/>
      <c r="I52" s="794"/>
      <c r="J52" s="794"/>
      <c r="K52" s="794"/>
      <c r="L52" s="794"/>
      <c r="M52" s="794"/>
      <c r="N52" s="794"/>
      <c r="O52" s="794"/>
      <c r="P52" s="795"/>
      <c r="Q52" s="849"/>
      <c r="R52" s="850"/>
      <c r="S52" s="850"/>
      <c r="T52" s="850"/>
      <c r="U52" s="850"/>
      <c r="V52" s="850"/>
      <c r="W52" s="850"/>
      <c r="X52" s="850"/>
      <c r="Y52" s="850"/>
      <c r="Z52" s="850"/>
      <c r="AA52" s="850"/>
      <c r="AB52" s="850"/>
      <c r="AC52" s="850"/>
      <c r="AD52" s="850"/>
      <c r="AE52" s="851"/>
      <c r="AF52" s="799"/>
      <c r="AG52" s="800"/>
      <c r="AH52" s="800"/>
      <c r="AI52" s="800"/>
      <c r="AJ52" s="801"/>
      <c r="AK52" s="853"/>
      <c r="AL52" s="850"/>
      <c r="AM52" s="850"/>
      <c r="AN52" s="850"/>
      <c r="AO52" s="850"/>
      <c r="AP52" s="850"/>
      <c r="AQ52" s="850"/>
      <c r="AR52" s="850"/>
      <c r="AS52" s="850"/>
      <c r="AT52" s="850"/>
      <c r="AU52" s="850"/>
      <c r="AV52" s="850"/>
      <c r="AW52" s="850"/>
      <c r="AX52" s="850"/>
      <c r="AY52" s="850"/>
      <c r="AZ52" s="852"/>
      <c r="BA52" s="852"/>
      <c r="BB52" s="852"/>
      <c r="BC52" s="852"/>
      <c r="BD52" s="852"/>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2">
      <c r="A53" s="232">
        <v>26</v>
      </c>
      <c r="B53" s="793"/>
      <c r="C53" s="794"/>
      <c r="D53" s="794"/>
      <c r="E53" s="794"/>
      <c r="F53" s="794"/>
      <c r="G53" s="794"/>
      <c r="H53" s="794"/>
      <c r="I53" s="794"/>
      <c r="J53" s="794"/>
      <c r="K53" s="794"/>
      <c r="L53" s="794"/>
      <c r="M53" s="794"/>
      <c r="N53" s="794"/>
      <c r="O53" s="794"/>
      <c r="P53" s="795"/>
      <c r="Q53" s="849"/>
      <c r="R53" s="850"/>
      <c r="S53" s="850"/>
      <c r="T53" s="850"/>
      <c r="U53" s="850"/>
      <c r="V53" s="850"/>
      <c r="W53" s="850"/>
      <c r="X53" s="850"/>
      <c r="Y53" s="850"/>
      <c r="Z53" s="850"/>
      <c r="AA53" s="850"/>
      <c r="AB53" s="850"/>
      <c r="AC53" s="850"/>
      <c r="AD53" s="850"/>
      <c r="AE53" s="851"/>
      <c r="AF53" s="799"/>
      <c r="AG53" s="800"/>
      <c r="AH53" s="800"/>
      <c r="AI53" s="800"/>
      <c r="AJ53" s="801"/>
      <c r="AK53" s="853"/>
      <c r="AL53" s="850"/>
      <c r="AM53" s="850"/>
      <c r="AN53" s="850"/>
      <c r="AO53" s="850"/>
      <c r="AP53" s="850"/>
      <c r="AQ53" s="850"/>
      <c r="AR53" s="850"/>
      <c r="AS53" s="850"/>
      <c r="AT53" s="850"/>
      <c r="AU53" s="850"/>
      <c r="AV53" s="850"/>
      <c r="AW53" s="850"/>
      <c r="AX53" s="850"/>
      <c r="AY53" s="850"/>
      <c r="AZ53" s="852"/>
      <c r="BA53" s="852"/>
      <c r="BB53" s="852"/>
      <c r="BC53" s="852"/>
      <c r="BD53" s="852"/>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2">
      <c r="A54" s="232">
        <v>27</v>
      </c>
      <c r="B54" s="793"/>
      <c r="C54" s="794"/>
      <c r="D54" s="794"/>
      <c r="E54" s="794"/>
      <c r="F54" s="794"/>
      <c r="G54" s="794"/>
      <c r="H54" s="794"/>
      <c r="I54" s="794"/>
      <c r="J54" s="794"/>
      <c r="K54" s="794"/>
      <c r="L54" s="794"/>
      <c r="M54" s="794"/>
      <c r="N54" s="794"/>
      <c r="O54" s="794"/>
      <c r="P54" s="795"/>
      <c r="Q54" s="849"/>
      <c r="R54" s="850"/>
      <c r="S54" s="850"/>
      <c r="T54" s="850"/>
      <c r="U54" s="850"/>
      <c r="V54" s="850"/>
      <c r="W54" s="850"/>
      <c r="X54" s="850"/>
      <c r="Y54" s="850"/>
      <c r="Z54" s="850"/>
      <c r="AA54" s="850"/>
      <c r="AB54" s="850"/>
      <c r="AC54" s="850"/>
      <c r="AD54" s="850"/>
      <c r="AE54" s="851"/>
      <c r="AF54" s="799"/>
      <c r="AG54" s="800"/>
      <c r="AH54" s="800"/>
      <c r="AI54" s="800"/>
      <c r="AJ54" s="801"/>
      <c r="AK54" s="853"/>
      <c r="AL54" s="850"/>
      <c r="AM54" s="850"/>
      <c r="AN54" s="850"/>
      <c r="AO54" s="850"/>
      <c r="AP54" s="850"/>
      <c r="AQ54" s="850"/>
      <c r="AR54" s="850"/>
      <c r="AS54" s="850"/>
      <c r="AT54" s="850"/>
      <c r="AU54" s="850"/>
      <c r="AV54" s="850"/>
      <c r="AW54" s="850"/>
      <c r="AX54" s="850"/>
      <c r="AY54" s="850"/>
      <c r="AZ54" s="852"/>
      <c r="BA54" s="852"/>
      <c r="BB54" s="852"/>
      <c r="BC54" s="852"/>
      <c r="BD54" s="852"/>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2">
      <c r="A55" s="232">
        <v>28</v>
      </c>
      <c r="B55" s="793"/>
      <c r="C55" s="794"/>
      <c r="D55" s="794"/>
      <c r="E55" s="794"/>
      <c r="F55" s="794"/>
      <c r="G55" s="794"/>
      <c r="H55" s="794"/>
      <c r="I55" s="794"/>
      <c r="J55" s="794"/>
      <c r="K55" s="794"/>
      <c r="L55" s="794"/>
      <c r="M55" s="794"/>
      <c r="N55" s="794"/>
      <c r="O55" s="794"/>
      <c r="P55" s="795"/>
      <c r="Q55" s="849"/>
      <c r="R55" s="850"/>
      <c r="S55" s="850"/>
      <c r="T55" s="850"/>
      <c r="U55" s="850"/>
      <c r="V55" s="850"/>
      <c r="W55" s="850"/>
      <c r="X55" s="850"/>
      <c r="Y55" s="850"/>
      <c r="Z55" s="850"/>
      <c r="AA55" s="850"/>
      <c r="AB55" s="850"/>
      <c r="AC55" s="850"/>
      <c r="AD55" s="850"/>
      <c r="AE55" s="851"/>
      <c r="AF55" s="799"/>
      <c r="AG55" s="800"/>
      <c r="AH55" s="800"/>
      <c r="AI55" s="800"/>
      <c r="AJ55" s="801"/>
      <c r="AK55" s="853"/>
      <c r="AL55" s="850"/>
      <c r="AM55" s="850"/>
      <c r="AN55" s="850"/>
      <c r="AO55" s="850"/>
      <c r="AP55" s="850"/>
      <c r="AQ55" s="850"/>
      <c r="AR55" s="850"/>
      <c r="AS55" s="850"/>
      <c r="AT55" s="850"/>
      <c r="AU55" s="850"/>
      <c r="AV55" s="850"/>
      <c r="AW55" s="850"/>
      <c r="AX55" s="850"/>
      <c r="AY55" s="850"/>
      <c r="AZ55" s="852"/>
      <c r="BA55" s="852"/>
      <c r="BB55" s="852"/>
      <c r="BC55" s="852"/>
      <c r="BD55" s="852"/>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2">
      <c r="A56" s="232">
        <v>29</v>
      </c>
      <c r="B56" s="793"/>
      <c r="C56" s="794"/>
      <c r="D56" s="794"/>
      <c r="E56" s="794"/>
      <c r="F56" s="794"/>
      <c r="G56" s="794"/>
      <c r="H56" s="794"/>
      <c r="I56" s="794"/>
      <c r="J56" s="794"/>
      <c r="K56" s="794"/>
      <c r="L56" s="794"/>
      <c r="M56" s="794"/>
      <c r="N56" s="794"/>
      <c r="O56" s="794"/>
      <c r="P56" s="795"/>
      <c r="Q56" s="849"/>
      <c r="R56" s="850"/>
      <c r="S56" s="850"/>
      <c r="T56" s="850"/>
      <c r="U56" s="850"/>
      <c r="V56" s="850"/>
      <c r="W56" s="850"/>
      <c r="X56" s="850"/>
      <c r="Y56" s="850"/>
      <c r="Z56" s="850"/>
      <c r="AA56" s="850"/>
      <c r="AB56" s="850"/>
      <c r="AC56" s="850"/>
      <c r="AD56" s="850"/>
      <c r="AE56" s="851"/>
      <c r="AF56" s="799"/>
      <c r="AG56" s="800"/>
      <c r="AH56" s="800"/>
      <c r="AI56" s="800"/>
      <c r="AJ56" s="801"/>
      <c r="AK56" s="853"/>
      <c r="AL56" s="850"/>
      <c r="AM56" s="850"/>
      <c r="AN56" s="850"/>
      <c r="AO56" s="850"/>
      <c r="AP56" s="850"/>
      <c r="AQ56" s="850"/>
      <c r="AR56" s="850"/>
      <c r="AS56" s="850"/>
      <c r="AT56" s="850"/>
      <c r="AU56" s="850"/>
      <c r="AV56" s="850"/>
      <c r="AW56" s="850"/>
      <c r="AX56" s="850"/>
      <c r="AY56" s="850"/>
      <c r="AZ56" s="852"/>
      <c r="BA56" s="852"/>
      <c r="BB56" s="852"/>
      <c r="BC56" s="852"/>
      <c r="BD56" s="852"/>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2">
      <c r="A57" s="232">
        <v>30</v>
      </c>
      <c r="B57" s="793"/>
      <c r="C57" s="794"/>
      <c r="D57" s="794"/>
      <c r="E57" s="794"/>
      <c r="F57" s="794"/>
      <c r="G57" s="794"/>
      <c r="H57" s="794"/>
      <c r="I57" s="794"/>
      <c r="J57" s="794"/>
      <c r="K57" s="794"/>
      <c r="L57" s="794"/>
      <c r="M57" s="794"/>
      <c r="N57" s="794"/>
      <c r="O57" s="794"/>
      <c r="P57" s="795"/>
      <c r="Q57" s="849"/>
      <c r="R57" s="850"/>
      <c r="S57" s="850"/>
      <c r="T57" s="850"/>
      <c r="U57" s="850"/>
      <c r="V57" s="850"/>
      <c r="W57" s="850"/>
      <c r="X57" s="850"/>
      <c r="Y57" s="850"/>
      <c r="Z57" s="850"/>
      <c r="AA57" s="850"/>
      <c r="AB57" s="850"/>
      <c r="AC57" s="850"/>
      <c r="AD57" s="850"/>
      <c r="AE57" s="851"/>
      <c r="AF57" s="799"/>
      <c r="AG57" s="800"/>
      <c r="AH57" s="800"/>
      <c r="AI57" s="800"/>
      <c r="AJ57" s="801"/>
      <c r="AK57" s="853"/>
      <c r="AL57" s="850"/>
      <c r="AM57" s="850"/>
      <c r="AN57" s="850"/>
      <c r="AO57" s="850"/>
      <c r="AP57" s="850"/>
      <c r="AQ57" s="850"/>
      <c r="AR57" s="850"/>
      <c r="AS57" s="850"/>
      <c r="AT57" s="850"/>
      <c r="AU57" s="850"/>
      <c r="AV57" s="850"/>
      <c r="AW57" s="850"/>
      <c r="AX57" s="850"/>
      <c r="AY57" s="850"/>
      <c r="AZ57" s="852"/>
      <c r="BA57" s="852"/>
      <c r="BB57" s="852"/>
      <c r="BC57" s="852"/>
      <c r="BD57" s="852"/>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2">
      <c r="A58" s="232">
        <v>31</v>
      </c>
      <c r="B58" s="793"/>
      <c r="C58" s="794"/>
      <c r="D58" s="794"/>
      <c r="E58" s="794"/>
      <c r="F58" s="794"/>
      <c r="G58" s="794"/>
      <c r="H58" s="794"/>
      <c r="I58" s="794"/>
      <c r="J58" s="794"/>
      <c r="K58" s="794"/>
      <c r="L58" s="794"/>
      <c r="M58" s="794"/>
      <c r="N58" s="794"/>
      <c r="O58" s="794"/>
      <c r="P58" s="795"/>
      <c r="Q58" s="849"/>
      <c r="R58" s="850"/>
      <c r="S58" s="850"/>
      <c r="T58" s="850"/>
      <c r="U58" s="850"/>
      <c r="V58" s="850"/>
      <c r="W58" s="850"/>
      <c r="X58" s="850"/>
      <c r="Y58" s="850"/>
      <c r="Z58" s="850"/>
      <c r="AA58" s="850"/>
      <c r="AB58" s="850"/>
      <c r="AC58" s="850"/>
      <c r="AD58" s="850"/>
      <c r="AE58" s="851"/>
      <c r="AF58" s="799"/>
      <c r="AG58" s="800"/>
      <c r="AH58" s="800"/>
      <c r="AI58" s="800"/>
      <c r="AJ58" s="801"/>
      <c r="AK58" s="853"/>
      <c r="AL58" s="850"/>
      <c r="AM58" s="850"/>
      <c r="AN58" s="850"/>
      <c r="AO58" s="850"/>
      <c r="AP58" s="850"/>
      <c r="AQ58" s="850"/>
      <c r="AR58" s="850"/>
      <c r="AS58" s="850"/>
      <c r="AT58" s="850"/>
      <c r="AU58" s="850"/>
      <c r="AV58" s="850"/>
      <c r="AW58" s="850"/>
      <c r="AX58" s="850"/>
      <c r="AY58" s="850"/>
      <c r="AZ58" s="852"/>
      <c r="BA58" s="852"/>
      <c r="BB58" s="852"/>
      <c r="BC58" s="852"/>
      <c r="BD58" s="852"/>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2">
      <c r="A59" s="232">
        <v>32</v>
      </c>
      <c r="B59" s="793"/>
      <c r="C59" s="794"/>
      <c r="D59" s="794"/>
      <c r="E59" s="794"/>
      <c r="F59" s="794"/>
      <c r="G59" s="794"/>
      <c r="H59" s="794"/>
      <c r="I59" s="794"/>
      <c r="J59" s="794"/>
      <c r="K59" s="794"/>
      <c r="L59" s="794"/>
      <c r="M59" s="794"/>
      <c r="N59" s="794"/>
      <c r="O59" s="794"/>
      <c r="P59" s="795"/>
      <c r="Q59" s="849"/>
      <c r="R59" s="850"/>
      <c r="S59" s="850"/>
      <c r="T59" s="850"/>
      <c r="U59" s="850"/>
      <c r="V59" s="850"/>
      <c r="W59" s="850"/>
      <c r="X59" s="850"/>
      <c r="Y59" s="850"/>
      <c r="Z59" s="850"/>
      <c r="AA59" s="850"/>
      <c r="AB59" s="850"/>
      <c r="AC59" s="850"/>
      <c r="AD59" s="850"/>
      <c r="AE59" s="851"/>
      <c r="AF59" s="799"/>
      <c r="AG59" s="800"/>
      <c r="AH59" s="800"/>
      <c r="AI59" s="800"/>
      <c r="AJ59" s="801"/>
      <c r="AK59" s="853"/>
      <c r="AL59" s="850"/>
      <c r="AM59" s="850"/>
      <c r="AN59" s="850"/>
      <c r="AO59" s="850"/>
      <c r="AP59" s="850"/>
      <c r="AQ59" s="850"/>
      <c r="AR59" s="850"/>
      <c r="AS59" s="850"/>
      <c r="AT59" s="850"/>
      <c r="AU59" s="850"/>
      <c r="AV59" s="850"/>
      <c r="AW59" s="850"/>
      <c r="AX59" s="850"/>
      <c r="AY59" s="850"/>
      <c r="AZ59" s="852"/>
      <c r="BA59" s="852"/>
      <c r="BB59" s="852"/>
      <c r="BC59" s="852"/>
      <c r="BD59" s="852"/>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2">
      <c r="A60" s="232">
        <v>33</v>
      </c>
      <c r="B60" s="793"/>
      <c r="C60" s="794"/>
      <c r="D60" s="794"/>
      <c r="E60" s="794"/>
      <c r="F60" s="794"/>
      <c r="G60" s="794"/>
      <c r="H60" s="794"/>
      <c r="I60" s="794"/>
      <c r="J60" s="794"/>
      <c r="K60" s="794"/>
      <c r="L60" s="794"/>
      <c r="M60" s="794"/>
      <c r="N60" s="794"/>
      <c r="O60" s="794"/>
      <c r="P60" s="795"/>
      <c r="Q60" s="849"/>
      <c r="R60" s="850"/>
      <c r="S60" s="850"/>
      <c r="T60" s="850"/>
      <c r="U60" s="850"/>
      <c r="V60" s="850"/>
      <c r="W60" s="850"/>
      <c r="X60" s="850"/>
      <c r="Y60" s="850"/>
      <c r="Z60" s="850"/>
      <c r="AA60" s="850"/>
      <c r="AB60" s="850"/>
      <c r="AC60" s="850"/>
      <c r="AD60" s="850"/>
      <c r="AE60" s="851"/>
      <c r="AF60" s="799"/>
      <c r="AG60" s="800"/>
      <c r="AH60" s="800"/>
      <c r="AI60" s="800"/>
      <c r="AJ60" s="801"/>
      <c r="AK60" s="853"/>
      <c r="AL60" s="850"/>
      <c r="AM60" s="850"/>
      <c r="AN60" s="850"/>
      <c r="AO60" s="850"/>
      <c r="AP60" s="850"/>
      <c r="AQ60" s="850"/>
      <c r="AR60" s="850"/>
      <c r="AS60" s="850"/>
      <c r="AT60" s="850"/>
      <c r="AU60" s="850"/>
      <c r="AV60" s="850"/>
      <c r="AW60" s="850"/>
      <c r="AX60" s="850"/>
      <c r="AY60" s="850"/>
      <c r="AZ60" s="852"/>
      <c r="BA60" s="852"/>
      <c r="BB60" s="852"/>
      <c r="BC60" s="852"/>
      <c r="BD60" s="852"/>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5">
      <c r="A61" s="232">
        <v>34</v>
      </c>
      <c r="B61" s="793"/>
      <c r="C61" s="794"/>
      <c r="D61" s="794"/>
      <c r="E61" s="794"/>
      <c r="F61" s="794"/>
      <c r="G61" s="794"/>
      <c r="H61" s="794"/>
      <c r="I61" s="794"/>
      <c r="J61" s="794"/>
      <c r="K61" s="794"/>
      <c r="L61" s="794"/>
      <c r="M61" s="794"/>
      <c r="N61" s="794"/>
      <c r="O61" s="794"/>
      <c r="P61" s="795"/>
      <c r="Q61" s="849"/>
      <c r="R61" s="850"/>
      <c r="S61" s="850"/>
      <c r="T61" s="850"/>
      <c r="U61" s="850"/>
      <c r="V61" s="850"/>
      <c r="W61" s="850"/>
      <c r="X61" s="850"/>
      <c r="Y61" s="850"/>
      <c r="Z61" s="850"/>
      <c r="AA61" s="850"/>
      <c r="AB61" s="850"/>
      <c r="AC61" s="850"/>
      <c r="AD61" s="850"/>
      <c r="AE61" s="851"/>
      <c r="AF61" s="799"/>
      <c r="AG61" s="800"/>
      <c r="AH61" s="800"/>
      <c r="AI61" s="800"/>
      <c r="AJ61" s="801"/>
      <c r="AK61" s="853"/>
      <c r="AL61" s="850"/>
      <c r="AM61" s="850"/>
      <c r="AN61" s="850"/>
      <c r="AO61" s="850"/>
      <c r="AP61" s="850"/>
      <c r="AQ61" s="850"/>
      <c r="AR61" s="850"/>
      <c r="AS61" s="850"/>
      <c r="AT61" s="850"/>
      <c r="AU61" s="850"/>
      <c r="AV61" s="850"/>
      <c r="AW61" s="850"/>
      <c r="AX61" s="850"/>
      <c r="AY61" s="850"/>
      <c r="AZ61" s="852"/>
      <c r="BA61" s="852"/>
      <c r="BB61" s="852"/>
      <c r="BC61" s="852"/>
      <c r="BD61" s="852"/>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2">
      <c r="A62" s="232">
        <v>35</v>
      </c>
      <c r="B62" s="793"/>
      <c r="C62" s="794"/>
      <c r="D62" s="794"/>
      <c r="E62" s="794"/>
      <c r="F62" s="794"/>
      <c r="G62" s="794"/>
      <c r="H62" s="794"/>
      <c r="I62" s="794"/>
      <c r="J62" s="794"/>
      <c r="K62" s="794"/>
      <c r="L62" s="794"/>
      <c r="M62" s="794"/>
      <c r="N62" s="794"/>
      <c r="O62" s="794"/>
      <c r="P62" s="795"/>
      <c r="Q62" s="849"/>
      <c r="R62" s="850"/>
      <c r="S62" s="850"/>
      <c r="T62" s="850"/>
      <c r="U62" s="850"/>
      <c r="V62" s="850"/>
      <c r="W62" s="850"/>
      <c r="X62" s="850"/>
      <c r="Y62" s="850"/>
      <c r="Z62" s="850"/>
      <c r="AA62" s="850"/>
      <c r="AB62" s="850"/>
      <c r="AC62" s="850"/>
      <c r="AD62" s="850"/>
      <c r="AE62" s="851"/>
      <c r="AF62" s="799"/>
      <c r="AG62" s="800"/>
      <c r="AH62" s="800"/>
      <c r="AI62" s="800"/>
      <c r="AJ62" s="801"/>
      <c r="AK62" s="853"/>
      <c r="AL62" s="850"/>
      <c r="AM62" s="850"/>
      <c r="AN62" s="850"/>
      <c r="AO62" s="850"/>
      <c r="AP62" s="850"/>
      <c r="AQ62" s="850"/>
      <c r="AR62" s="850"/>
      <c r="AS62" s="850"/>
      <c r="AT62" s="850"/>
      <c r="AU62" s="850"/>
      <c r="AV62" s="850"/>
      <c r="AW62" s="850"/>
      <c r="AX62" s="850"/>
      <c r="AY62" s="850"/>
      <c r="AZ62" s="852"/>
      <c r="BA62" s="852"/>
      <c r="BB62" s="852"/>
      <c r="BC62" s="852"/>
      <c r="BD62" s="852"/>
      <c r="BE62" s="845"/>
      <c r="BF62" s="845"/>
      <c r="BG62" s="845"/>
      <c r="BH62" s="845"/>
      <c r="BI62" s="846"/>
      <c r="BJ62" s="861" t="s">
        <v>410</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5">
      <c r="A63" s="234" t="s">
        <v>390</v>
      </c>
      <c r="B63" s="802" t="s">
        <v>411</v>
      </c>
      <c r="C63" s="803"/>
      <c r="D63" s="803"/>
      <c r="E63" s="803"/>
      <c r="F63" s="803"/>
      <c r="G63" s="803"/>
      <c r="H63" s="803"/>
      <c r="I63" s="803"/>
      <c r="J63" s="803"/>
      <c r="K63" s="803"/>
      <c r="L63" s="803"/>
      <c r="M63" s="803"/>
      <c r="N63" s="803"/>
      <c r="O63" s="803"/>
      <c r="P63" s="804"/>
      <c r="Q63" s="854"/>
      <c r="R63" s="855"/>
      <c r="S63" s="855"/>
      <c r="T63" s="855"/>
      <c r="U63" s="855"/>
      <c r="V63" s="855"/>
      <c r="W63" s="855"/>
      <c r="X63" s="855"/>
      <c r="Y63" s="855"/>
      <c r="Z63" s="855"/>
      <c r="AA63" s="855"/>
      <c r="AB63" s="855"/>
      <c r="AC63" s="855"/>
      <c r="AD63" s="855"/>
      <c r="AE63" s="856"/>
      <c r="AF63" s="857">
        <v>331</v>
      </c>
      <c r="AG63" s="858"/>
      <c r="AH63" s="858"/>
      <c r="AI63" s="858"/>
      <c r="AJ63" s="859"/>
      <c r="AK63" s="860"/>
      <c r="AL63" s="855"/>
      <c r="AM63" s="855"/>
      <c r="AN63" s="855"/>
      <c r="AO63" s="855"/>
      <c r="AP63" s="858">
        <v>2061</v>
      </c>
      <c r="AQ63" s="858"/>
      <c r="AR63" s="858"/>
      <c r="AS63" s="858"/>
      <c r="AT63" s="858"/>
      <c r="AU63" s="858">
        <v>334</v>
      </c>
      <c r="AV63" s="858"/>
      <c r="AW63" s="858"/>
      <c r="AX63" s="858"/>
      <c r="AY63" s="858"/>
      <c r="AZ63" s="862"/>
      <c r="BA63" s="862"/>
      <c r="BB63" s="862"/>
      <c r="BC63" s="862"/>
      <c r="BD63" s="862"/>
      <c r="BE63" s="863"/>
      <c r="BF63" s="863"/>
      <c r="BG63" s="863"/>
      <c r="BH63" s="863"/>
      <c r="BI63" s="864"/>
      <c r="BJ63" s="865" t="s">
        <v>392</v>
      </c>
      <c r="BK63" s="866"/>
      <c r="BL63" s="866"/>
      <c r="BM63" s="866"/>
      <c r="BN63" s="867"/>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5">
      <c r="A65" s="226" t="s">
        <v>412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2">
      <c r="A66" s="740" t="s">
        <v>413</v>
      </c>
      <c r="B66" s="741"/>
      <c r="C66" s="741"/>
      <c r="D66" s="741"/>
      <c r="E66" s="741"/>
      <c r="F66" s="741"/>
      <c r="G66" s="741"/>
      <c r="H66" s="741"/>
      <c r="I66" s="741"/>
      <c r="J66" s="741"/>
      <c r="K66" s="741"/>
      <c r="L66" s="741"/>
      <c r="M66" s="741"/>
      <c r="N66" s="741"/>
      <c r="O66" s="741"/>
      <c r="P66" s="742"/>
      <c r="Q66" s="746" t="s">
        <v>395</v>
      </c>
      <c r="R66" s="747"/>
      <c r="S66" s="747"/>
      <c r="T66" s="747"/>
      <c r="U66" s="748"/>
      <c r="V66" s="746" t="s">
        <v>396</v>
      </c>
      <c r="W66" s="747"/>
      <c r="X66" s="747"/>
      <c r="Y66" s="747"/>
      <c r="Z66" s="748"/>
      <c r="AA66" s="746" t="s">
        <v>414</v>
      </c>
      <c r="AB66" s="747"/>
      <c r="AC66" s="747"/>
      <c r="AD66" s="747"/>
      <c r="AE66" s="748"/>
      <c r="AF66" s="868" t="s">
        <v>415</v>
      </c>
      <c r="AG66" s="828"/>
      <c r="AH66" s="828"/>
      <c r="AI66" s="828"/>
      <c r="AJ66" s="869"/>
      <c r="AK66" s="746" t="s">
        <v>416</v>
      </c>
      <c r="AL66" s="741"/>
      <c r="AM66" s="741"/>
      <c r="AN66" s="741"/>
      <c r="AO66" s="742"/>
      <c r="AP66" s="746" t="s">
        <v>417</v>
      </c>
      <c r="AQ66" s="747"/>
      <c r="AR66" s="747"/>
      <c r="AS66" s="747"/>
      <c r="AT66" s="748"/>
      <c r="AU66" s="746" t="s">
        <v>418</v>
      </c>
      <c r="AV66" s="747"/>
      <c r="AW66" s="747"/>
      <c r="AX66" s="747"/>
      <c r="AY66" s="748"/>
      <c r="AZ66" s="746" t="s">
        <v>377</v>
      </c>
      <c r="BA66" s="747"/>
      <c r="BB66" s="747"/>
      <c r="BC66" s="747"/>
      <c r="BD66" s="753"/>
      <c r="BE66" s="235"/>
      <c r="BF66" s="235"/>
      <c r="BG66" s="235"/>
      <c r="BH66" s="235"/>
      <c r="BI66" s="235"/>
      <c r="BJ66" s="235"/>
      <c r="BK66" s="235"/>
      <c r="BL66" s="235"/>
      <c r="BM66" s="235"/>
      <c r="BN66" s="235"/>
      <c r="BO66" s="235"/>
      <c r="BP66" s="235"/>
      <c r="BQ66" s="232">
        <v>60</v>
      </c>
      <c r="BR66" s="237"/>
      <c r="BS66" s="873"/>
      <c r="BT66" s="874"/>
      <c r="BU66" s="874"/>
      <c r="BV66" s="874"/>
      <c r="BW66" s="874"/>
      <c r="BX66" s="874"/>
      <c r="BY66" s="874"/>
      <c r="BZ66" s="874"/>
      <c r="CA66" s="874"/>
      <c r="CB66" s="874"/>
      <c r="CC66" s="874"/>
      <c r="CD66" s="874"/>
      <c r="CE66" s="874"/>
      <c r="CF66" s="874"/>
      <c r="CG66" s="879"/>
      <c r="CH66" s="876"/>
      <c r="CI66" s="877"/>
      <c r="CJ66" s="877"/>
      <c r="CK66" s="877"/>
      <c r="CL66" s="878"/>
      <c r="CM66" s="876"/>
      <c r="CN66" s="877"/>
      <c r="CO66" s="877"/>
      <c r="CP66" s="877"/>
      <c r="CQ66" s="878"/>
      <c r="CR66" s="876"/>
      <c r="CS66" s="877"/>
      <c r="CT66" s="877"/>
      <c r="CU66" s="877"/>
      <c r="CV66" s="878"/>
      <c r="CW66" s="876"/>
      <c r="CX66" s="877"/>
      <c r="CY66" s="877"/>
      <c r="CZ66" s="877"/>
      <c r="DA66" s="878"/>
      <c r="DB66" s="876"/>
      <c r="DC66" s="877"/>
      <c r="DD66" s="877"/>
      <c r="DE66" s="877"/>
      <c r="DF66" s="878"/>
      <c r="DG66" s="876"/>
      <c r="DH66" s="877"/>
      <c r="DI66" s="877"/>
      <c r="DJ66" s="877"/>
      <c r="DK66" s="878"/>
      <c r="DL66" s="876"/>
      <c r="DM66" s="877"/>
      <c r="DN66" s="877"/>
      <c r="DO66" s="877"/>
      <c r="DP66" s="878"/>
      <c r="DQ66" s="876"/>
      <c r="DR66" s="877"/>
      <c r="DS66" s="877"/>
      <c r="DT66" s="877"/>
      <c r="DU66" s="878"/>
      <c r="DV66" s="873"/>
      <c r="DW66" s="874"/>
      <c r="DX66" s="874"/>
      <c r="DY66" s="874"/>
      <c r="DZ66" s="875"/>
      <c r="EA66" s="224"/>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70"/>
      <c r="AG67" s="831"/>
      <c r="AH67" s="831"/>
      <c r="AI67" s="831"/>
      <c r="AJ67" s="871"/>
      <c r="AK67" s="872"/>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3"/>
      <c r="BT67" s="874"/>
      <c r="BU67" s="874"/>
      <c r="BV67" s="874"/>
      <c r="BW67" s="874"/>
      <c r="BX67" s="874"/>
      <c r="BY67" s="874"/>
      <c r="BZ67" s="874"/>
      <c r="CA67" s="874"/>
      <c r="CB67" s="874"/>
      <c r="CC67" s="874"/>
      <c r="CD67" s="874"/>
      <c r="CE67" s="874"/>
      <c r="CF67" s="874"/>
      <c r="CG67" s="879"/>
      <c r="CH67" s="876"/>
      <c r="CI67" s="877"/>
      <c r="CJ67" s="877"/>
      <c r="CK67" s="877"/>
      <c r="CL67" s="878"/>
      <c r="CM67" s="876"/>
      <c r="CN67" s="877"/>
      <c r="CO67" s="877"/>
      <c r="CP67" s="877"/>
      <c r="CQ67" s="878"/>
      <c r="CR67" s="876"/>
      <c r="CS67" s="877"/>
      <c r="CT67" s="877"/>
      <c r="CU67" s="877"/>
      <c r="CV67" s="878"/>
      <c r="CW67" s="876"/>
      <c r="CX67" s="877"/>
      <c r="CY67" s="877"/>
      <c r="CZ67" s="877"/>
      <c r="DA67" s="878"/>
      <c r="DB67" s="876"/>
      <c r="DC67" s="877"/>
      <c r="DD67" s="877"/>
      <c r="DE67" s="877"/>
      <c r="DF67" s="878"/>
      <c r="DG67" s="876"/>
      <c r="DH67" s="877"/>
      <c r="DI67" s="877"/>
      <c r="DJ67" s="877"/>
      <c r="DK67" s="878"/>
      <c r="DL67" s="876"/>
      <c r="DM67" s="877"/>
      <c r="DN67" s="877"/>
      <c r="DO67" s="877"/>
      <c r="DP67" s="878"/>
      <c r="DQ67" s="876"/>
      <c r="DR67" s="877"/>
      <c r="DS67" s="877"/>
      <c r="DT67" s="877"/>
      <c r="DU67" s="878"/>
      <c r="DV67" s="873"/>
      <c r="DW67" s="874"/>
      <c r="DX67" s="874"/>
      <c r="DY67" s="874"/>
      <c r="DZ67" s="875"/>
      <c r="EA67" s="224"/>
    </row>
    <row r="68" spans="1:131" ht="26.25" customHeight="1" thickTop="1" x14ac:dyDescent="0.2">
      <c r="A68" s="230">
        <v>1</v>
      </c>
      <c r="B68" s="883" t="s">
        <v>588</v>
      </c>
      <c r="C68" s="884"/>
      <c r="D68" s="884"/>
      <c r="E68" s="884"/>
      <c r="F68" s="884"/>
      <c r="G68" s="884"/>
      <c r="H68" s="884"/>
      <c r="I68" s="884"/>
      <c r="J68" s="884"/>
      <c r="K68" s="884"/>
      <c r="L68" s="884"/>
      <c r="M68" s="884"/>
      <c r="N68" s="884"/>
      <c r="O68" s="884"/>
      <c r="P68" s="885"/>
      <c r="Q68" s="886">
        <v>21460</v>
      </c>
      <c r="R68" s="880"/>
      <c r="S68" s="880"/>
      <c r="T68" s="880"/>
      <c r="U68" s="880"/>
      <c r="V68" s="880">
        <v>20757</v>
      </c>
      <c r="W68" s="880"/>
      <c r="X68" s="880"/>
      <c r="Y68" s="880"/>
      <c r="Z68" s="880"/>
      <c r="AA68" s="880">
        <v>704</v>
      </c>
      <c r="AB68" s="880"/>
      <c r="AC68" s="880"/>
      <c r="AD68" s="880"/>
      <c r="AE68" s="880"/>
      <c r="AF68" s="880">
        <v>704</v>
      </c>
      <c r="AG68" s="880"/>
      <c r="AH68" s="880"/>
      <c r="AI68" s="880"/>
      <c r="AJ68" s="880"/>
      <c r="AK68" s="880">
        <v>118</v>
      </c>
      <c r="AL68" s="880"/>
      <c r="AM68" s="880"/>
      <c r="AN68" s="880"/>
      <c r="AO68" s="880"/>
      <c r="AP68" s="880" t="s">
        <v>587</v>
      </c>
      <c r="AQ68" s="880"/>
      <c r="AR68" s="880"/>
      <c r="AS68" s="880"/>
      <c r="AT68" s="880"/>
      <c r="AU68" s="880" t="s">
        <v>587</v>
      </c>
      <c r="AV68" s="880"/>
      <c r="AW68" s="880"/>
      <c r="AX68" s="880"/>
      <c r="AY68" s="880"/>
      <c r="AZ68" s="881"/>
      <c r="BA68" s="881"/>
      <c r="BB68" s="881"/>
      <c r="BC68" s="881"/>
      <c r="BD68" s="882"/>
      <c r="BE68" s="235"/>
      <c r="BF68" s="235"/>
      <c r="BG68" s="235"/>
      <c r="BH68" s="235"/>
      <c r="BI68" s="235"/>
      <c r="BJ68" s="235"/>
      <c r="BK68" s="235"/>
      <c r="BL68" s="235"/>
      <c r="BM68" s="235"/>
      <c r="BN68" s="235"/>
      <c r="BO68" s="235"/>
      <c r="BP68" s="235"/>
      <c r="BQ68" s="232">
        <v>62</v>
      </c>
      <c r="BR68" s="237"/>
      <c r="BS68" s="873"/>
      <c r="BT68" s="874"/>
      <c r="BU68" s="874"/>
      <c r="BV68" s="874"/>
      <c r="BW68" s="874"/>
      <c r="BX68" s="874"/>
      <c r="BY68" s="874"/>
      <c r="BZ68" s="874"/>
      <c r="CA68" s="874"/>
      <c r="CB68" s="874"/>
      <c r="CC68" s="874"/>
      <c r="CD68" s="874"/>
      <c r="CE68" s="874"/>
      <c r="CF68" s="874"/>
      <c r="CG68" s="879"/>
      <c r="CH68" s="876"/>
      <c r="CI68" s="877"/>
      <c r="CJ68" s="877"/>
      <c r="CK68" s="877"/>
      <c r="CL68" s="878"/>
      <c r="CM68" s="876"/>
      <c r="CN68" s="877"/>
      <c r="CO68" s="877"/>
      <c r="CP68" s="877"/>
      <c r="CQ68" s="878"/>
      <c r="CR68" s="876"/>
      <c r="CS68" s="877"/>
      <c r="CT68" s="877"/>
      <c r="CU68" s="877"/>
      <c r="CV68" s="878"/>
      <c r="CW68" s="876"/>
      <c r="CX68" s="877"/>
      <c r="CY68" s="877"/>
      <c r="CZ68" s="877"/>
      <c r="DA68" s="878"/>
      <c r="DB68" s="876"/>
      <c r="DC68" s="877"/>
      <c r="DD68" s="877"/>
      <c r="DE68" s="877"/>
      <c r="DF68" s="878"/>
      <c r="DG68" s="876"/>
      <c r="DH68" s="877"/>
      <c r="DI68" s="877"/>
      <c r="DJ68" s="877"/>
      <c r="DK68" s="878"/>
      <c r="DL68" s="876"/>
      <c r="DM68" s="877"/>
      <c r="DN68" s="877"/>
      <c r="DO68" s="877"/>
      <c r="DP68" s="878"/>
      <c r="DQ68" s="876"/>
      <c r="DR68" s="877"/>
      <c r="DS68" s="877"/>
      <c r="DT68" s="877"/>
      <c r="DU68" s="878"/>
      <c r="DV68" s="873"/>
      <c r="DW68" s="874"/>
      <c r="DX68" s="874"/>
      <c r="DY68" s="874"/>
      <c r="DZ68" s="875"/>
      <c r="EA68" s="224"/>
    </row>
    <row r="69" spans="1:131" ht="26.25" customHeight="1" x14ac:dyDescent="0.2">
      <c r="A69" s="232">
        <v>2</v>
      </c>
      <c r="B69" s="887" t="s">
        <v>589</v>
      </c>
      <c r="C69" s="888"/>
      <c r="D69" s="888"/>
      <c r="E69" s="888"/>
      <c r="F69" s="888"/>
      <c r="G69" s="888"/>
      <c r="H69" s="888"/>
      <c r="I69" s="888"/>
      <c r="J69" s="888"/>
      <c r="K69" s="888"/>
      <c r="L69" s="888"/>
      <c r="M69" s="888"/>
      <c r="N69" s="888"/>
      <c r="O69" s="888"/>
      <c r="P69" s="889"/>
      <c r="Q69" s="890">
        <v>179</v>
      </c>
      <c r="R69" s="843"/>
      <c r="S69" s="843"/>
      <c r="T69" s="843"/>
      <c r="U69" s="843"/>
      <c r="V69" s="843">
        <v>133</v>
      </c>
      <c r="W69" s="843"/>
      <c r="X69" s="843"/>
      <c r="Y69" s="843"/>
      <c r="Z69" s="843"/>
      <c r="AA69" s="843">
        <v>47</v>
      </c>
      <c r="AB69" s="843"/>
      <c r="AC69" s="843"/>
      <c r="AD69" s="843"/>
      <c r="AE69" s="843"/>
      <c r="AF69" s="843">
        <v>47</v>
      </c>
      <c r="AG69" s="843"/>
      <c r="AH69" s="843"/>
      <c r="AI69" s="843"/>
      <c r="AJ69" s="843"/>
      <c r="AK69" s="843" t="s">
        <v>587</v>
      </c>
      <c r="AL69" s="843"/>
      <c r="AM69" s="843"/>
      <c r="AN69" s="843"/>
      <c r="AO69" s="843"/>
      <c r="AP69" s="843" t="s">
        <v>587</v>
      </c>
      <c r="AQ69" s="843"/>
      <c r="AR69" s="843"/>
      <c r="AS69" s="843"/>
      <c r="AT69" s="843"/>
      <c r="AU69" s="843" t="s">
        <v>587</v>
      </c>
      <c r="AV69" s="843"/>
      <c r="AW69" s="843"/>
      <c r="AX69" s="843"/>
      <c r="AY69" s="843"/>
      <c r="AZ69" s="845"/>
      <c r="BA69" s="845"/>
      <c r="BB69" s="845"/>
      <c r="BC69" s="845"/>
      <c r="BD69" s="846"/>
      <c r="BE69" s="235"/>
      <c r="BF69" s="235"/>
      <c r="BG69" s="235"/>
      <c r="BH69" s="235"/>
      <c r="BI69" s="235"/>
      <c r="BJ69" s="235"/>
      <c r="BK69" s="235"/>
      <c r="BL69" s="235"/>
      <c r="BM69" s="235"/>
      <c r="BN69" s="235"/>
      <c r="BO69" s="235"/>
      <c r="BP69" s="235"/>
      <c r="BQ69" s="232">
        <v>63</v>
      </c>
      <c r="BR69" s="237"/>
      <c r="BS69" s="873"/>
      <c r="BT69" s="874"/>
      <c r="BU69" s="874"/>
      <c r="BV69" s="874"/>
      <c r="BW69" s="874"/>
      <c r="BX69" s="874"/>
      <c r="BY69" s="874"/>
      <c r="BZ69" s="874"/>
      <c r="CA69" s="874"/>
      <c r="CB69" s="874"/>
      <c r="CC69" s="874"/>
      <c r="CD69" s="874"/>
      <c r="CE69" s="874"/>
      <c r="CF69" s="874"/>
      <c r="CG69" s="879"/>
      <c r="CH69" s="876"/>
      <c r="CI69" s="877"/>
      <c r="CJ69" s="877"/>
      <c r="CK69" s="877"/>
      <c r="CL69" s="878"/>
      <c r="CM69" s="876"/>
      <c r="CN69" s="877"/>
      <c r="CO69" s="877"/>
      <c r="CP69" s="877"/>
      <c r="CQ69" s="878"/>
      <c r="CR69" s="876"/>
      <c r="CS69" s="877"/>
      <c r="CT69" s="877"/>
      <c r="CU69" s="877"/>
      <c r="CV69" s="878"/>
      <c r="CW69" s="876"/>
      <c r="CX69" s="877"/>
      <c r="CY69" s="877"/>
      <c r="CZ69" s="877"/>
      <c r="DA69" s="878"/>
      <c r="DB69" s="876"/>
      <c r="DC69" s="877"/>
      <c r="DD69" s="877"/>
      <c r="DE69" s="877"/>
      <c r="DF69" s="878"/>
      <c r="DG69" s="876"/>
      <c r="DH69" s="877"/>
      <c r="DI69" s="877"/>
      <c r="DJ69" s="877"/>
      <c r="DK69" s="878"/>
      <c r="DL69" s="876"/>
      <c r="DM69" s="877"/>
      <c r="DN69" s="877"/>
      <c r="DO69" s="877"/>
      <c r="DP69" s="878"/>
      <c r="DQ69" s="876"/>
      <c r="DR69" s="877"/>
      <c r="DS69" s="877"/>
      <c r="DT69" s="877"/>
      <c r="DU69" s="878"/>
      <c r="DV69" s="873"/>
      <c r="DW69" s="874"/>
      <c r="DX69" s="874"/>
      <c r="DY69" s="874"/>
      <c r="DZ69" s="875"/>
      <c r="EA69" s="224"/>
    </row>
    <row r="70" spans="1:131" ht="26.25" customHeight="1" x14ac:dyDescent="0.2">
      <c r="A70" s="232">
        <v>3</v>
      </c>
      <c r="B70" s="887" t="s">
        <v>590</v>
      </c>
      <c r="C70" s="888"/>
      <c r="D70" s="888"/>
      <c r="E70" s="888"/>
      <c r="F70" s="888"/>
      <c r="G70" s="888"/>
      <c r="H70" s="888"/>
      <c r="I70" s="888"/>
      <c r="J70" s="888"/>
      <c r="K70" s="888"/>
      <c r="L70" s="888"/>
      <c r="M70" s="888"/>
      <c r="N70" s="888"/>
      <c r="O70" s="888"/>
      <c r="P70" s="889"/>
      <c r="Q70" s="890">
        <v>107</v>
      </c>
      <c r="R70" s="843"/>
      <c r="S70" s="843"/>
      <c r="T70" s="843"/>
      <c r="U70" s="843"/>
      <c r="V70" s="843">
        <v>106</v>
      </c>
      <c r="W70" s="843"/>
      <c r="X70" s="843"/>
      <c r="Y70" s="843"/>
      <c r="Z70" s="843"/>
      <c r="AA70" s="843">
        <v>1</v>
      </c>
      <c r="AB70" s="843"/>
      <c r="AC70" s="843"/>
      <c r="AD70" s="843"/>
      <c r="AE70" s="843"/>
      <c r="AF70" s="843">
        <v>1</v>
      </c>
      <c r="AG70" s="843"/>
      <c r="AH70" s="843"/>
      <c r="AI70" s="843"/>
      <c r="AJ70" s="843"/>
      <c r="AK70" s="843">
        <v>8</v>
      </c>
      <c r="AL70" s="843"/>
      <c r="AM70" s="843"/>
      <c r="AN70" s="843"/>
      <c r="AO70" s="843"/>
      <c r="AP70" s="843" t="s">
        <v>587</v>
      </c>
      <c r="AQ70" s="843"/>
      <c r="AR70" s="843"/>
      <c r="AS70" s="843"/>
      <c r="AT70" s="843"/>
      <c r="AU70" s="843" t="s">
        <v>587</v>
      </c>
      <c r="AV70" s="843"/>
      <c r="AW70" s="843"/>
      <c r="AX70" s="843"/>
      <c r="AY70" s="843"/>
      <c r="AZ70" s="845"/>
      <c r="BA70" s="845"/>
      <c r="BB70" s="845"/>
      <c r="BC70" s="845"/>
      <c r="BD70" s="846"/>
      <c r="BE70" s="235"/>
      <c r="BF70" s="235"/>
      <c r="BG70" s="235"/>
      <c r="BH70" s="235"/>
      <c r="BI70" s="235"/>
      <c r="BJ70" s="235"/>
      <c r="BK70" s="235"/>
      <c r="BL70" s="235"/>
      <c r="BM70" s="235"/>
      <c r="BN70" s="235"/>
      <c r="BO70" s="235"/>
      <c r="BP70" s="235"/>
      <c r="BQ70" s="232">
        <v>64</v>
      </c>
      <c r="BR70" s="237"/>
      <c r="BS70" s="873"/>
      <c r="BT70" s="874"/>
      <c r="BU70" s="874"/>
      <c r="BV70" s="874"/>
      <c r="BW70" s="874"/>
      <c r="BX70" s="874"/>
      <c r="BY70" s="874"/>
      <c r="BZ70" s="874"/>
      <c r="CA70" s="874"/>
      <c r="CB70" s="874"/>
      <c r="CC70" s="874"/>
      <c r="CD70" s="874"/>
      <c r="CE70" s="874"/>
      <c r="CF70" s="874"/>
      <c r="CG70" s="879"/>
      <c r="CH70" s="876"/>
      <c r="CI70" s="877"/>
      <c r="CJ70" s="877"/>
      <c r="CK70" s="877"/>
      <c r="CL70" s="878"/>
      <c r="CM70" s="876"/>
      <c r="CN70" s="877"/>
      <c r="CO70" s="877"/>
      <c r="CP70" s="877"/>
      <c r="CQ70" s="878"/>
      <c r="CR70" s="876"/>
      <c r="CS70" s="877"/>
      <c r="CT70" s="877"/>
      <c r="CU70" s="877"/>
      <c r="CV70" s="878"/>
      <c r="CW70" s="876"/>
      <c r="CX70" s="877"/>
      <c r="CY70" s="877"/>
      <c r="CZ70" s="877"/>
      <c r="DA70" s="878"/>
      <c r="DB70" s="876"/>
      <c r="DC70" s="877"/>
      <c r="DD70" s="877"/>
      <c r="DE70" s="877"/>
      <c r="DF70" s="878"/>
      <c r="DG70" s="876"/>
      <c r="DH70" s="877"/>
      <c r="DI70" s="877"/>
      <c r="DJ70" s="877"/>
      <c r="DK70" s="878"/>
      <c r="DL70" s="876"/>
      <c r="DM70" s="877"/>
      <c r="DN70" s="877"/>
      <c r="DO70" s="877"/>
      <c r="DP70" s="878"/>
      <c r="DQ70" s="876"/>
      <c r="DR70" s="877"/>
      <c r="DS70" s="877"/>
      <c r="DT70" s="877"/>
      <c r="DU70" s="878"/>
      <c r="DV70" s="873"/>
      <c r="DW70" s="874"/>
      <c r="DX70" s="874"/>
      <c r="DY70" s="874"/>
      <c r="DZ70" s="875"/>
      <c r="EA70" s="224"/>
    </row>
    <row r="71" spans="1:131" ht="26.25" customHeight="1" x14ac:dyDescent="0.2">
      <c r="A71" s="232">
        <v>4</v>
      </c>
      <c r="B71" s="887" t="s">
        <v>591</v>
      </c>
      <c r="C71" s="888"/>
      <c r="D71" s="888"/>
      <c r="E71" s="888"/>
      <c r="F71" s="888"/>
      <c r="G71" s="888"/>
      <c r="H71" s="888"/>
      <c r="I71" s="888"/>
      <c r="J71" s="888"/>
      <c r="K71" s="888"/>
      <c r="L71" s="888"/>
      <c r="M71" s="888"/>
      <c r="N71" s="888"/>
      <c r="O71" s="888"/>
      <c r="P71" s="889"/>
      <c r="Q71" s="890">
        <v>101</v>
      </c>
      <c r="R71" s="843"/>
      <c r="S71" s="843"/>
      <c r="T71" s="843"/>
      <c r="U71" s="843"/>
      <c r="V71" s="843">
        <v>61</v>
      </c>
      <c r="W71" s="843"/>
      <c r="X71" s="843"/>
      <c r="Y71" s="843"/>
      <c r="Z71" s="843"/>
      <c r="AA71" s="843">
        <v>40</v>
      </c>
      <c r="AB71" s="843"/>
      <c r="AC71" s="843"/>
      <c r="AD71" s="843"/>
      <c r="AE71" s="843"/>
      <c r="AF71" s="843">
        <v>40</v>
      </c>
      <c r="AG71" s="843"/>
      <c r="AH71" s="843"/>
      <c r="AI71" s="843"/>
      <c r="AJ71" s="843"/>
      <c r="AK71" s="843" t="s">
        <v>587</v>
      </c>
      <c r="AL71" s="843"/>
      <c r="AM71" s="843"/>
      <c r="AN71" s="843"/>
      <c r="AO71" s="843"/>
      <c r="AP71" s="843" t="s">
        <v>587</v>
      </c>
      <c r="AQ71" s="843"/>
      <c r="AR71" s="843"/>
      <c r="AS71" s="843"/>
      <c r="AT71" s="843"/>
      <c r="AU71" s="843" t="s">
        <v>587</v>
      </c>
      <c r="AV71" s="843"/>
      <c r="AW71" s="843"/>
      <c r="AX71" s="843"/>
      <c r="AY71" s="843"/>
      <c r="AZ71" s="845"/>
      <c r="BA71" s="845"/>
      <c r="BB71" s="845"/>
      <c r="BC71" s="845"/>
      <c r="BD71" s="846"/>
      <c r="BE71" s="235"/>
      <c r="BF71" s="235"/>
      <c r="BG71" s="235"/>
      <c r="BH71" s="235"/>
      <c r="BI71" s="235"/>
      <c r="BJ71" s="235"/>
      <c r="BK71" s="235"/>
      <c r="BL71" s="235"/>
      <c r="BM71" s="235"/>
      <c r="BN71" s="235"/>
      <c r="BO71" s="235"/>
      <c r="BP71" s="235"/>
      <c r="BQ71" s="232">
        <v>65</v>
      </c>
      <c r="BR71" s="237"/>
      <c r="BS71" s="873"/>
      <c r="BT71" s="874"/>
      <c r="BU71" s="874"/>
      <c r="BV71" s="874"/>
      <c r="BW71" s="874"/>
      <c r="BX71" s="874"/>
      <c r="BY71" s="874"/>
      <c r="BZ71" s="874"/>
      <c r="CA71" s="874"/>
      <c r="CB71" s="874"/>
      <c r="CC71" s="874"/>
      <c r="CD71" s="874"/>
      <c r="CE71" s="874"/>
      <c r="CF71" s="874"/>
      <c r="CG71" s="879"/>
      <c r="CH71" s="876"/>
      <c r="CI71" s="877"/>
      <c r="CJ71" s="877"/>
      <c r="CK71" s="877"/>
      <c r="CL71" s="878"/>
      <c r="CM71" s="876"/>
      <c r="CN71" s="877"/>
      <c r="CO71" s="877"/>
      <c r="CP71" s="877"/>
      <c r="CQ71" s="878"/>
      <c r="CR71" s="876"/>
      <c r="CS71" s="877"/>
      <c r="CT71" s="877"/>
      <c r="CU71" s="877"/>
      <c r="CV71" s="878"/>
      <c r="CW71" s="876"/>
      <c r="CX71" s="877"/>
      <c r="CY71" s="877"/>
      <c r="CZ71" s="877"/>
      <c r="DA71" s="878"/>
      <c r="DB71" s="876"/>
      <c r="DC71" s="877"/>
      <c r="DD71" s="877"/>
      <c r="DE71" s="877"/>
      <c r="DF71" s="878"/>
      <c r="DG71" s="876"/>
      <c r="DH71" s="877"/>
      <c r="DI71" s="877"/>
      <c r="DJ71" s="877"/>
      <c r="DK71" s="878"/>
      <c r="DL71" s="876"/>
      <c r="DM71" s="877"/>
      <c r="DN71" s="877"/>
      <c r="DO71" s="877"/>
      <c r="DP71" s="878"/>
      <c r="DQ71" s="876"/>
      <c r="DR71" s="877"/>
      <c r="DS71" s="877"/>
      <c r="DT71" s="877"/>
      <c r="DU71" s="878"/>
      <c r="DV71" s="873"/>
      <c r="DW71" s="874"/>
      <c r="DX71" s="874"/>
      <c r="DY71" s="874"/>
      <c r="DZ71" s="875"/>
      <c r="EA71" s="224"/>
    </row>
    <row r="72" spans="1:131" ht="26.25" customHeight="1" x14ac:dyDescent="0.2">
      <c r="A72" s="232">
        <v>5</v>
      </c>
      <c r="B72" s="887" t="s">
        <v>592</v>
      </c>
      <c r="C72" s="888"/>
      <c r="D72" s="888"/>
      <c r="E72" s="888"/>
      <c r="F72" s="888"/>
      <c r="G72" s="888"/>
      <c r="H72" s="888"/>
      <c r="I72" s="888"/>
      <c r="J72" s="888"/>
      <c r="K72" s="888"/>
      <c r="L72" s="888"/>
      <c r="M72" s="888"/>
      <c r="N72" s="888"/>
      <c r="O72" s="888"/>
      <c r="P72" s="889"/>
      <c r="Q72" s="890">
        <v>2423</v>
      </c>
      <c r="R72" s="843"/>
      <c r="S72" s="843"/>
      <c r="T72" s="843"/>
      <c r="U72" s="843"/>
      <c r="V72" s="843">
        <v>2308</v>
      </c>
      <c r="W72" s="843"/>
      <c r="X72" s="843"/>
      <c r="Y72" s="843"/>
      <c r="Z72" s="843"/>
      <c r="AA72" s="843">
        <v>115</v>
      </c>
      <c r="AB72" s="843"/>
      <c r="AC72" s="843"/>
      <c r="AD72" s="843"/>
      <c r="AE72" s="843"/>
      <c r="AF72" s="843">
        <v>115</v>
      </c>
      <c r="AG72" s="843"/>
      <c r="AH72" s="843"/>
      <c r="AI72" s="843"/>
      <c r="AJ72" s="843"/>
      <c r="AK72" s="843">
        <v>130</v>
      </c>
      <c r="AL72" s="843"/>
      <c r="AM72" s="843"/>
      <c r="AN72" s="843"/>
      <c r="AO72" s="843"/>
      <c r="AP72" s="843" t="s">
        <v>587</v>
      </c>
      <c r="AQ72" s="843"/>
      <c r="AR72" s="843"/>
      <c r="AS72" s="843"/>
      <c r="AT72" s="843"/>
      <c r="AU72" s="843" t="s">
        <v>587</v>
      </c>
      <c r="AV72" s="843"/>
      <c r="AW72" s="843"/>
      <c r="AX72" s="843"/>
      <c r="AY72" s="843"/>
      <c r="AZ72" s="845"/>
      <c r="BA72" s="845"/>
      <c r="BB72" s="845"/>
      <c r="BC72" s="845"/>
      <c r="BD72" s="846"/>
      <c r="BE72" s="235"/>
      <c r="BF72" s="235"/>
      <c r="BG72" s="235"/>
      <c r="BH72" s="235"/>
      <c r="BI72" s="235"/>
      <c r="BJ72" s="235"/>
      <c r="BK72" s="235"/>
      <c r="BL72" s="235"/>
      <c r="BM72" s="235"/>
      <c r="BN72" s="235"/>
      <c r="BO72" s="235"/>
      <c r="BP72" s="235"/>
      <c r="BQ72" s="232">
        <v>66</v>
      </c>
      <c r="BR72" s="237"/>
      <c r="BS72" s="873"/>
      <c r="BT72" s="874"/>
      <c r="BU72" s="874"/>
      <c r="BV72" s="874"/>
      <c r="BW72" s="874"/>
      <c r="BX72" s="874"/>
      <c r="BY72" s="874"/>
      <c r="BZ72" s="874"/>
      <c r="CA72" s="874"/>
      <c r="CB72" s="874"/>
      <c r="CC72" s="874"/>
      <c r="CD72" s="874"/>
      <c r="CE72" s="874"/>
      <c r="CF72" s="874"/>
      <c r="CG72" s="879"/>
      <c r="CH72" s="876"/>
      <c r="CI72" s="877"/>
      <c r="CJ72" s="877"/>
      <c r="CK72" s="877"/>
      <c r="CL72" s="878"/>
      <c r="CM72" s="876"/>
      <c r="CN72" s="877"/>
      <c r="CO72" s="877"/>
      <c r="CP72" s="877"/>
      <c r="CQ72" s="878"/>
      <c r="CR72" s="876"/>
      <c r="CS72" s="877"/>
      <c r="CT72" s="877"/>
      <c r="CU72" s="877"/>
      <c r="CV72" s="878"/>
      <c r="CW72" s="876"/>
      <c r="CX72" s="877"/>
      <c r="CY72" s="877"/>
      <c r="CZ72" s="877"/>
      <c r="DA72" s="878"/>
      <c r="DB72" s="876"/>
      <c r="DC72" s="877"/>
      <c r="DD72" s="877"/>
      <c r="DE72" s="877"/>
      <c r="DF72" s="878"/>
      <c r="DG72" s="876"/>
      <c r="DH72" s="877"/>
      <c r="DI72" s="877"/>
      <c r="DJ72" s="877"/>
      <c r="DK72" s="878"/>
      <c r="DL72" s="876"/>
      <c r="DM72" s="877"/>
      <c r="DN72" s="877"/>
      <c r="DO72" s="877"/>
      <c r="DP72" s="878"/>
      <c r="DQ72" s="876"/>
      <c r="DR72" s="877"/>
      <c r="DS72" s="877"/>
      <c r="DT72" s="877"/>
      <c r="DU72" s="878"/>
      <c r="DV72" s="873"/>
      <c r="DW72" s="874"/>
      <c r="DX72" s="874"/>
      <c r="DY72" s="874"/>
      <c r="DZ72" s="875"/>
      <c r="EA72" s="224"/>
    </row>
    <row r="73" spans="1:131" ht="26.25" customHeight="1" x14ac:dyDescent="0.2">
      <c r="A73" s="232">
        <v>6</v>
      </c>
      <c r="B73" s="887" t="s">
        <v>593</v>
      </c>
      <c r="C73" s="888"/>
      <c r="D73" s="888"/>
      <c r="E73" s="888"/>
      <c r="F73" s="888"/>
      <c r="G73" s="888"/>
      <c r="H73" s="888"/>
      <c r="I73" s="888"/>
      <c r="J73" s="888"/>
      <c r="K73" s="888"/>
      <c r="L73" s="888"/>
      <c r="M73" s="888"/>
      <c r="N73" s="888"/>
      <c r="O73" s="888"/>
      <c r="P73" s="889"/>
      <c r="Q73" s="890">
        <v>719774</v>
      </c>
      <c r="R73" s="843"/>
      <c r="S73" s="843"/>
      <c r="T73" s="843"/>
      <c r="U73" s="843"/>
      <c r="V73" s="843">
        <v>771648</v>
      </c>
      <c r="W73" s="843"/>
      <c r="X73" s="843"/>
      <c r="Y73" s="843"/>
      <c r="Z73" s="843"/>
      <c r="AA73" s="843">
        <v>8126</v>
      </c>
      <c r="AB73" s="843"/>
      <c r="AC73" s="843"/>
      <c r="AD73" s="843"/>
      <c r="AE73" s="843"/>
      <c r="AF73" s="843">
        <v>8126</v>
      </c>
      <c r="AG73" s="843"/>
      <c r="AH73" s="843"/>
      <c r="AI73" s="843"/>
      <c r="AJ73" s="843"/>
      <c r="AK73" s="843">
        <v>4022</v>
      </c>
      <c r="AL73" s="843"/>
      <c r="AM73" s="843"/>
      <c r="AN73" s="843"/>
      <c r="AO73" s="843"/>
      <c r="AP73" s="843" t="s">
        <v>587</v>
      </c>
      <c r="AQ73" s="843"/>
      <c r="AR73" s="843"/>
      <c r="AS73" s="843"/>
      <c r="AT73" s="843"/>
      <c r="AU73" s="843" t="s">
        <v>587</v>
      </c>
      <c r="AV73" s="843"/>
      <c r="AW73" s="843"/>
      <c r="AX73" s="843"/>
      <c r="AY73" s="843"/>
      <c r="AZ73" s="845"/>
      <c r="BA73" s="845"/>
      <c r="BB73" s="845"/>
      <c r="BC73" s="845"/>
      <c r="BD73" s="846"/>
      <c r="BE73" s="235"/>
      <c r="BF73" s="235"/>
      <c r="BG73" s="235"/>
      <c r="BH73" s="235"/>
      <c r="BI73" s="235"/>
      <c r="BJ73" s="235"/>
      <c r="BK73" s="235"/>
      <c r="BL73" s="235"/>
      <c r="BM73" s="235"/>
      <c r="BN73" s="235"/>
      <c r="BO73" s="235"/>
      <c r="BP73" s="235"/>
      <c r="BQ73" s="232">
        <v>67</v>
      </c>
      <c r="BR73" s="237"/>
      <c r="BS73" s="873"/>
      <c r="BT73" s="874"/>
      <c r="BU73" s="874"/>
      <c r="BV73" s="874"/>
      <c r="BW73" s="874"/>
      <c r="BX73" s="874"/>
      <c r="BY73" s="874"/>
      <c r="BZ73" s="874"/>
      <c r="CA73" s="874"/>
      <c r="CB73" s="874"/>
      <c r="CC73" s="874"/>
      <c r="CD73" s="874"/>
      <c r="CE73" s="874"/>
      <c r="CF73" s="874"/>
      <c r="CG73" s="879"/>
      <c r="CH73" s="876"/>
      <c r="CI73" s="877"/>
      <c r="CJ73" s="877"/>
      <c r="CK73" s="877"/>
      <c r="CL73" s="878"/>
      <c r="CM73" s="876"/>
      <c r="CN73" s="877"/>
      <c r="CO73" s="877"/>
      <c r="CP73" s="877"/>
      <c r="CQ73" s="878"/>
      <c r="CR73" s="876"/>
      <c r="CS73" s="877"/>
      <c r="CT73" s="877"/>
      <c r="CU73" s="877"/>
      <c r="CV73" s="878"/>
      <c r="CW73" s="876"/>
      <c r="CX73" s="877"/>
      <c r="CY73" s="877"/>
      <c r="CZ73" s="877"/>
      <c r="DA73" s="878"/>
      <c r="DB73" s="876"/>
      <c r="DC73" s="877"/>
      <c r="DD73" s="877"/>
      <c r="DE73" s="877"/>
      <c r="DF73" s="878"/>
      <c r="DG73" s="876"/>
      <c r="DH73" s="877"/>
      <c r="DI73" s="877"/>
      <c r="DJ73" s="877"/>
      <c r="DK73" s="878"/>
      <c r="DL73" s="876"/>
      <c r="DM73" s="877"/>
      <c r="DN73" s="877"/>
      <c r="DO73" s="877"/>
      <c r="DP73" s="878"/>
      <c r="DQ73" s="876"/>
      <c r="DR73" s="877"/>
      <c r="DS73" s="877"/>
      <c r="DT73" s="877"/>
      <c r="DU73" s="878"/>
      <c r="DV73" s="873"/>
      <c r="DW73" s="874"/>
      <c r="DX73" s="874"/>
      <c r="DY73" s="874"/>
      <c r="DZ73" s="875"/>
      <c r="EA73" s="224"/>
    </row>
    <row r="74" spans="1:131" ht="26.25" customHeight="1" x14ac:dyDescent="0.2">
      <c r="A74" s="232">
        <v>7</v>
      </c>
      <c r="B74" s="887" t="s">
        <v>594</v>
      </c>
      <c r="C74" s="888"/>
      <c r="D74" s="888"/>
      <c r="E74" s="888"/>
      <c r="F74" s="888"/>
      <c r="G74" s="888"/>
      <c r="H74" s="888"/>
      <c r="I74" s="888"/>
      <c r="J74" s="888"/>
      <c r="K74" s="888"/>
      <c r="L74" s="888"/>
      <c r="M74" s="888"/>
      <c r="N74" s="888"/>
      <c r="O74" s="888"/>
      <c r="P74" s="889"/>
      <c r="Q74" s="890">
        <v>2059</v>
      </c>
      <c r="R74" s="843"/>
      <c r="S74" s="843"/>
      <c r="T74" s="843"/>
      <c r="U74" s="843"/>
      <c r="V74" s="843">
        <v>1973</v>
      </c>
      <c r="W74" s="843"/>
      <c r="X74" s="843"/>
      <c r="Y74" s="843"/>
      <c r="Z74" s="843"/>
      <c r="AA74" s="843">
        <v>86</v>
      </c>
      <c r="AB74" s="843"/>
      <c r="AC74" s="843"/>
      <c r="AD74" s="843"/>
      <c r="AE74" s="843"/>
      <c r="AF74" s="843">
        <v>78</v>
      </c>
      <c r="AG74" s="843"/>
      <c r="AH74" s="843"/>
      <c r="AI74" s="843"/>
      <c r="AJ74" s="843"/>
      <c r="AK74" s="843" t="s">
        <v>587</v>
      </c>
      <c r="AL74" s="843"/>
      <c r="AM74" s="843"/>
      <c r="AN74" s="843"/>
      <c r="AO74" s="843"/>
      <c r="AP74" s="843">
        <v>219</v>
      </c>
      <c r="AQ74" s="843"/>
      <c r="AR74" s="843"/>
      <c r="AS74" s="843"/>
      <c r="AT74" s="843"/>
      <c r="AU74" s="843">
        <v>28</v>
      </c>
      <c r="AV74" s="843"/>
      <c r="AW74" s="843"/>
      <c r="AX74" s="843"/>
      <c r="AY74" s="843"/>
      <c r="AZ74" s="845"/>
      <c r="BA74" s="845"/>
      <c r="BB74" s="845"/>
      <c r="BC74" s="845"/>
      <c r="BD74" s="846"/>
      <c r="BE74" s="235"/>
      <c r="BF74" s="235"/>
      <c r="BG74" s="235"/>
      <c r="BH74" s="235"/>
      <c r="BI74" s="235"/>
      <c r="BJ74" s="235"/>
      <c r="BK74" s="235"/>
      <c r="BL74" s="235"/>
      <c r="BM74" s="235"/>
      <c r="BN74" s="235"/>
      <c r="BO74" s="235"/>
      <c r="BP74" s="235"/>
      <c r="BQ74" s="232">
        <v>68</v>
      </c>
      <c r="BR74" s="237"/>
      <c r="BS74" s="873"/>
      <c r="BT74" s="874"/>
      <c r="BU74" s="874"/>
      <c r="BV74" s="874"/>
      <c r="BW74" s="874"/>
      <c r="BX74" s="874"/>
      <c r="BY74" s="874"/>
      <c r="BZ74" s="874"/>
      <c r="CA74" s="874"/>
      <c r="CB74" s="874"/>
      <c r="CC74" s="874"/>
      <c r="CD74" s="874"/>
      <c r="CE74" s="874"/>
      <c r="CF74" s="874"/>
      <c r="CG74" s="879"/>
      <c r="CH74" s="876"/>
      <c r="CI74" s="877"/>
      <c r="CJ74" s="877"/>
      <c r="CK74" s="877"/>
      <c r="CL74" s="878"/>
      <c r="CM74" s="876"/>
      <c r="CN74" s="877"/>
      <c r="CO74" s="877"/>
      <c r="CP74" s="877"/>
      <c r="CQ74" s="878"/>
      <c r="CR74" s="876"/>
      <c r="CS74" s="877"/>
      <c r="CT74" s="877"/>
      <c r="CU74" s="877"/>
      <c r="CV74" s="878"/>
      <c r="CW74" s="876"/>
      <c r="CX74" s="877"/>
      <c r="CY74" s="877"/>
      <c r="CZ74" s="877"/>
      <c r="DA74" s="878"/>
      <c r="DB74" s="876"/>
      <c r="DC74" s="877"/>
      <c r="DD74" s="877"/>
      <c r="DE74" s="877"/>
      <c r="DF74" s="878"/>
      <c r="DG74" s="876"/>
      <c r="DH74" s="877"/>
      <c r="DI74" s="877"/>
      <c r="DJ74" s="877"/>
      <c r="DK74" s="878"/>
      <c r="DL74" s="876"/>
      <c r="DM74" s="877"/>
      <c r="DN74" s="877"/>
      <c r="DO74" s="877"/>
      <c r="DP74" s="878"/>
      <c r="DQ74" s="876"/>
      <c r="DR74" s="877"/>
      <c r="DS74" s="877"/>
      <c r="DT74" s="877"/>
      <c r="DU74" s="878"/>
      <c r="DV74" s="873"/>
      <c r="DW74" s="874"/>
      <c r="DX74" s="874"/>
      <c r="DY74" s="874"/>
      <c r="DZ74" s="875"/>
      <c r="EA74" s="224"/>
    </row>
    <row r="75" spans="1:131" ht="26.25" customHeight="1" x14ac:dyDescent="0.2">
      <c r="A75" s="232">
        <v>8</v>
      </c>
      <c r="B75" s="887" t="s">
        <v>596</v>
      </c>
      <c r="C75" s="888"/>
      <c r="D75" s="888"/>
      <c r="E75" s="888"/>
      <c r="F75" s="888"/>
      <c r="G75" s="888"/>
      <c r="H75" s="888"/>
      <c r="I75" s="888"/>
      <c r="J75" s="888"/>
      <c r="K75" s="888"/>
      <c r="L75" s="888"/>
      <c r="M75" s="888"/>
      <c r="N75" s="888"/>
      <c r="O75" s="888"/>
      <c r="P75" s="889"/>
      <c r="Q75" s="891">
        <v>418</v>
      </c>
      <c r="R75" s="892"/>
      <c r="S75" s="892"/>
      <c r="T75" s="892"/>
      <c r="U75" s="847"/>
      <c r="V75" s="893">
        <v>381</v>
      </c>
      <c r="W75" s="892"/>
      <c r="X75" s="892"/>
      <c r="Y75" s="892"/>
      <c r="Z75" s="847"/>
      <c r="AA75" s="893">
        <v>37</v>
      </c>
      <c r="AB75" s="892"/>
      <c r="AC75" s="892"/>
      <c r="AD75" s="892"/>
      <c r="AE75" s="847"/>
      <c r="AF75" s="893">
        <v>37</v>
      </c>
      <c r="AG75" s="892"/>
      <c r="AH75" s="892"/>
      <c r="AI75" s="892"/>
      <c r="AJ75" s="847"/>
      <c r="AK75" s="893">
        <v>67</v>
      </c>
      <c r="AL75" s="892"/>
      <c r="AM75" s="892"/>
      <c r="AN75" s="892"/>
      <c r="AO75" s="847"/>
      <c r="AP75" s="893">
        <v>160</v>
      </c>
      <c r="AQ75" s="892"/>
      <c r="AR75" s="892"/>
      <c r="AS75" s="892"/>
      <c r="AT75" s="847"/>
      <c r="AU75" s="893">
        <v>28</v>
      </c>
      <c r="AV75" s="892"/>
      <c r="AW75" s="892"/>
      <c r="AX75" s="892"/>
      <c r="AY75" s="847"/>
      <c r="AZ75" s="845"/>
      <c r="BA75" s="845"/>
      <c r="BB75" s="845"/>
      <c r="BC75" s="845"/>
      <c r="BD75" s="846"/>
      <c r="BE75" s="235"/>
      <c r="BF75" s="235"/>
      <c r="BG75" s="235"/>
      <c r="BH75" s="235"/>
      <c r="BI75" s="235"/>
      <c r="BJ75" s="235"/>
      <c r="BK75" s="235"/>
      <c r="BL75" s="235"/>
      <c r="BM75" s="235"/>
      <c r="BN75" s="235"/>
      <c r="BO75" s="235"/>
      <c r="BP75" s="235"/>
      <c r="BQ75" s="232">
        <v>69</v>
      </c>
      <c r="BR75" s="237"/>
      <c r="BS75" s="873"/>
      <c r="BT75" s="874"/>
      <c r="BU75" s="874"/>
      <c r="BV75" s="874"/>
      <c r="BW75" s="874"/>
      <c r="BX75" s="874"/>
      <c r="BY75" s="874"/>
      <c r="BZ75" s="874"/>
      <c r="CA75" s="874"/>
      <c r="CB75" s="874"/>
      <c r="CC75" s="874"/>
      <c r="CD75" s="874"/>
      <c r="CE75" s="874"/>
      <c r="CF75" s="874"/>
      <c r="CG75" s="879"/>
      <c r="CH75" s="876"/>
      <c r="CI75" s="877"/>
      <c r="CJ75" s="877"/>
      <c r="CK75" s="877"/>
      <c r="CL75" s="878"/>
      <c r="CM75" s="876"/>
      <c r="CN75" s="877"/>
      <c r="CO75" s="877"/>
      <c r="CP75" s="877"/>
      <c r="CQ75" s="878"/>
      <c r="CR75" s="876"/>
      <c r="CS75" s="877"/>
      <c r="CT75" s="877"/>
      <c r="CU75" s="877"/>
      <c r="CV75" s="878"/>
      <c r="CW75" s="876"/>
      <c r="CX75" s="877"/>
      <c r="CY75" s="877"/>
      <c r="CZ75" s="877"/>
      <c r="DA75" s="878"/>
      <c r="DB75" s="876"/>
      <c r="DC75" s="877"/>
      <c r="DD75" s="877"/>
      <c r="DE75" s="877"/>
      <c r="DF75" s="878"/>
      <c r="DG75" s="876"/>
      <c r="DH75" s="877"/>
      <c r="DI75" s="877"/>
      <c r="DJ75" s="877"/>
      <c r="DK75" s="878"/>
      <c r="DL75" s="876"/>
      <c r="DM75" s="877"/>
      <c r="DN75" s="877"/>
      <c r="DO75" s="877"/>
      <c r="DP75" s="878"/>
      <c r="DQ75" s="876"/>
      <c r="DR75" s="877"/>
      <c r="DS75" s="877"/>
      <c r="DT75" s="877"/>
      <c r="DU75" s="878"/>
      <c r="DV75" s="873"/>
      <c r="DW75" s="874"/>
      <c r="DX75" s="874"/>
      <c r="DY75" s="874"/>
      <c r="DZ75" s="875"/>
      <c r="EA75" s="224"/>
    </row>
    <row r="76" spans="1:131" ht="26.25" customHeight="1" x14ac:dyDescent="0.2">
      <c r="A76" s="232">
        <v>9</v>
      </c>
      <c r="B76" s="887" t="s">
        <v>597</v>
      </c>
      <c r="C76" s="888"/>
      <c r="D76" s="888"/>
      <c r="E76" s="888"/>
      <c r="F76" s="888"/>
      <c r="G76" s="888"/>
      <c r="H76" s="888"/>
      <c r="I76" s="888"/>
      <c r="J76" s="888"/>
      <c r="K76" s="888"/>
      <c r="L76" s="888"/>
      <c r="M76" s="888"/>
      <c r="N76" s="888"/>
      <c r="O76" s="888"/>
      <c r="P76" s="889"/>
      <c r="Q76" s="891">
        <v>3784</v>
      </c>
      <c r="R76" s="892"/>
      <c r="S76" s="892"/>
      <c r="T76" s="892"/>
      <c r="U76" s="847"/>
      <c r="V76" s="893">
        <v>3656</v>
      </c>
      <c r="W76" s="892"/>
      <c r="X76" s="892"/>
      <c r="Y76" s="892"/>
      <c r="Z76" s="847"/>
      <c r="AA76" s="893">
        <v>128</v>
      </c>
      <c r="AB76" s="892"/>
      <c r="AC76" s="892"/>
      <c r="AD76" s="892"/>
      <c r="AE76" s="847"/>
      <c r="AF76" s="893">
        <v>5838</v>
      </c>
      <c r="AG76" s="892"/>
      <c r="AH76" s="892"/>
      <c r="AI76" s="892"/>
      <c r="AJ76" s="847"/>
      <c r="AK76" s="893" t="s">
        <v>587</v>
      </c>
      <c r="AL76" s="892"/>
      <c r="AM76" s="892"/>
      <c r="AN76" s="892"/>
      <c r="AO76" s="847"/>
      <c r="AP76" s="893">
        <v>2396</v>
      </c>
      <c r="AQ76" s="892"/>
      <c r="AR76" s="892"/>
      <c r="AS76" s="892"/>
      <c r="AT76" s="847"/>
      <c r="AU76" s="893" t="s">
        <v>587</v>
      </c>
      <c r="AV76" s="892"/>
      <c r="AW76" s="892"/>
      <c r="AX76" s="892"/>
      <c r="AY76" s="847"/>
      <c r="AZ76" s="845"/>
      <c r="BA76" s="845"/>
      <c r="BB76" s="845"/>
      <c r="BC76" s="845"/>
      <c r="BD76" s="846"/>
      <c r="BE76" s="235"/>
      <c r="BF76" s="235"/>
      <c r="BG76" s="235"/>
      <c r="BH76" s="235"/>
      <c r="BI76" s="235"/>
      <c r="BJ76" s="235"/>
      <c r="BK76" s="235"/>
      <c r="BL76" s="235"/>
      <c r="BM76" s="235"/>
      <c r="BN76" s="235"/>
      <c r="BO76" s="235"/>
      <c r="BP76" s="235"/>
      <c r="BQ76" s="232">
        <v>70</v>
      </c>
      <c r="BR76" s="237"/>
      <c r="BS76" s="873"/>
      <c r="BT76" s="874"/>
      <c r="BU76" s="874"/>
      <c r="BV76" s="874"/>
      <c r="BW76" s="874"/>
      <c r="BX76" s="874"/>
      <c r="BY76" s="874"/>
      <c r="BZ76" s="874"/>
      <c r="CA76" s="874"/>
      <c r="CB76" s="874"/>
      <c r="CC76" s="874"/>
      <c r="CD76" s="874"/>
      <c r="CE76" s="874"/>
      <c r="CF76" s="874"/>
      <c r="CG76" s="879"/>
      <c r="CH76" s="876"/>
      <c r="CI76" s="877"/>
      <c r="CJ76" s="877"/>
      <c r="CK76" s="877"/>
      <c r="CL76" s="878"/>
      <c r="CM76" s="876"/>
      <c r="CN76" s="877"/>
      <c r="CO76" s="877"/>
      <c r="CP76" s="877"/>
      <c r="CQ76" s="878"/>
      <c r="CR76" s="876"/>
      <c r="CS76" s="877"/>
      <c r="CT76" s="877"/>
      <c r="CU76" s="877"/>
      <c r="CV76" s="878"/>
      <c r="CW76" s="876"/>
      <c r="CX76" s="877"/>
      <c r="CY76" s="877"/>
      <c r="CZ76" s="877"/>
      <c r="DA76" s="878"/>
      <c r="DB76" s="876"/>
      <c r="DC76" s="877"/>
      <c r="DD76" s="877"/>
      <c r="DE76" s="877"/>
      <c r="DF76" s="878"/>
      <c r="DG76" s="876"/>
      <c r="DH76" s="877"/>
      <c r="DI76" s="877"/>
      <c r="DJ76" s="877"/>
      <c r="DK76" s="878"/>
      <c r="DL76" s="876"/>
      <c r="DM76" s="877"/>
      <c r="DN76" s="877"/>
      <c r="DO76" s="877"/>
      <c r="DP76" s="878"/>
      <c r="DQ76" s="876"/>
      <c r="DR76" s="877"/>
      <c r="DS76" s="877"/>
      <c r="DT76" s="877"/>
      <c r="DU76" s="878"/>
      <c r="DV76" s="873"/>
      <c r="DW76" s="874"/>
      <c r="DX76" s="874"/>
      <c r="DY76" s="874"/>
      <c r="DZ76" s="875"/>
      <c r="EA76" s="224"/>
    </row>
    <row r="77" spans="1:131" ht="26.25" customHeight="1" x14ac:dyDescent="0.2">
      <c r="A77" s="232">
        <v>10</v>
      </c>
      <c r="B77" s="887" t="s">
        <v>595</v>
      </c>
      <c r="C77" s="888"/>
      <c r="D77" s="888"/>
      <c r="E77" s="888"/>
      <c r="F77" s="888"/>
      <c r="G77" s="888"/>
      <c r="H77" s="888"/>
      <c r="I77" s="888"/>
      <c r="J77" s="888"/>
      <c r="K77" s="888"/>
      <c r="L77" s="888"/>
      <c r="M77" s="888"/>
      <c r="N77" s="888"/>
      <c r="O77" s="888"/>
      <c r="P77" s="889"/>
      <c r="Q77" s="891">
        <v>3593</v>
      </c>
      <c r="R77" s="892"/>
      <c r="S77" s="892"/>
      <c r="T77" s="892"/>
      <c r="U77" s="847"/>
      <c r="V77" s="893">
        <v>3257</v>
      </c>
      <c r="W77" s="892"/>
      <c r="X77" s="892"/>
      <c r="Y77" s="892"/>
      <c r="Z77" s="847"/>
      <c r="AA77" s="893">
        <v>336</v>
      </c>
      <c r="AB77" s="892"/>
      <c r="AC77" s="892"/>
      <c r="AD77" s="892"/>
      <c r="AE77" s="847"/>
      <c r="AF77" s="893">
        <v>2056</v>
      </c>
      <c r="AG77" s="892"/>
      <c r="AH77" s="892"/>
      <c r="AI77" s="892"/>
      <c r="AJ77" s="847"/>
      <c r="AK77" s="893">
        <v>419</v>
      </c>
      <c r="AL77" s="892"/>
      <c r="AM77" s="892"/>
      <c r="AN77" s="892"/>
      <c r="AO77" s="847"/>
      <c r="AP77" s="893">
        <v>2555</v>
      </c>
      <c r="AQ77" s="892"/>
      <c r="AR77" s="892"/>
      <c r="AS77" s="892"/>
      <c r="AT77" s="847"/>
      <c r="AU77" s="893">
        <v>379</v>
      </c>
      <c r="AV77" s="892"/>
      <c r="AW77" s="892"/>
      <c r="AX77" s="892"/>
      <c r="AY77" s="847"/>
      <c r="AZ77" s="845"/>
      <c r="BA77" s="845"/>
      <c r="BB77" s="845"/>
      <c r="BC77" s="845"/>
      <c r="BD77" s="846"/>
      <c r="BE77" s="235"/>
      <c r="BF77" s="235"/>
      <c r="BG77" s="235"/>
      <c r="BH77" s="235"/>
      <c r="BI77" s="235"/>
      <c r="BJ77" s="235"/>
      <c r="BK77" s="235"/>
      <c r="BL77" s="235"/>
      <c r="BM77" s="235"/>
      <c r="BN77" s="235"/>
      <c r="BO77" s="235"/>
      <c r="BP77" s="235"/>
      <c r="BQ77" s="232">
        <v>71</v>
      </c>
      <c r="BR77" s="237"/>
      <c r="BS77" s="873"/>
      <c r="BT77" s="874"/>
      <c r="BU77" s="874"/>
      <c r="BV77" s="874"/>
      <c r="BW77" s="874"/>
      <c r="BX77" s="874"/>
      <c r="BY77" s="874"/>
      <c r="BZ77" s="874"/>
      <c r="CA77" s="874"/>
      <c r="CB77" s="874"/>
      <c r="CC77" s="874"/>
      <c r="CD77" s="874"/>
      <c r="CE77" s="874"/>
      <c r="CF77" s="874"/>
      <c r="CG77" s="879"/>
      <c r="CH77" s="876"/>
      <c r="CI77" s="877"/>
      <c r="CJ77" s="877"/>
      <c r="CK77" s="877"/>
      <c r="CL77" s="878"/>
      <c r="CM77" s="876"/>
      <c r="CN77" s="877"/>
      <c r="CO77" s="877"/>
      <c r="CP77" s="877"/>
      <c r="CQ77" s="878"/>
      <c r="CR77" s="876"/>
      <c r="CS77" s="877"/>
      <c r="CT77" s="877"/>
      <c r="CU77" s="877"/>
      <c r="CV77" s="878"/>
      <c r="CW77" s="876"/>
      <c r="CX77" s="877"/>
      <c r="CY77" s="877"/>
      <c r="CZ77" s="877"/>
      <c r="DA77" s="878"/>
      <c r="DB77" s="876"/>
      <c r="DC77" s="877"/>
      <c r="DD77" s="877"/>
      <c r="DE77" s="877"/>
      <c r="DF77" s="878"/>
      <c r="DG77" s="876"/>
      <c r="DH77" s="877"/>
      <c r="DI77" s="877"/>
      <c r="DJ77" s="877"/>
      <c r="DK77" s="878"/>
      <c r="DL77" s="876"/>
      <c r="DM77" s="877"/>
      <c r="DN77" s="877"/>
      <c r="DO77" s="877"/>
      <c r="DP77" s="878"/>
      <c r="DQ77" s="876"/>
      <c r="DR77" s="877"/>
      <c r="DS77" s="877"/>
      <c r="DT77" s="877"/>
      <c r="DU77" s="878"/>
      <c r="DV77" s="873"/>
      <c r="DW77" s="874"/>
      <c r="DX77" s="874"/>
      <c r="DY77" s="874"/>
      <c r="DZ77" s="875"/>
      <c r="EA77" s="224"/>
    </row>
    <row r="78" spans="1:131" ht="26.25" customHeight="1" x14ac:dyDescent="0.2">
      <c r="A78" s="232">
        <v>11</v>
      </c>
      <c r="B78" s="887"/>
      <c r="C78" s="888"/>
      <c r="D78" s="888"/>
      <c r="E78" s="888"/>
      <c r="F78" s="888"/>
      <c r="G78" s="888"/>
      <c r="H78" s="888"/>
      <c r="I78" s="888"/>
      <c r="J78" s="888"/>
      <c r="K78" s="888"/>
      <c r="L78" s="888"/>
      <c r="M78" s="888"/>
      <c r="N78" s="888"/>
      <c r="O78" s="888"/>
      <c r="P78" s="889"/>
      <c r="Q78" s="890"/>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3"/>
      <c r="BT78" s="874"/>
      <c r="BU78" s="874"/>
      <c r="BV78" s="874"/>
      <c r="BW78" s="874"/>
      <c r="BX78" s="874"/>
      <c r="BY78" s="874"/>
      <c r="BZ78" s="874"/>
      <c r="CA78" s="874"/>
      <c r="CB78" s="874"/>
      <c r="CC78" s="874"/>
      <c r="CD78" s="874"/>
      <c r="CE78" s="874"/>
      <c r="CF78" s="874"/>
      <c r="CG78" s="879"/>
      <c r="CH78" s="876"/>
      <c r="CI78" s="877"/>
      <c r="CJ78" s="877"/>
      <c r="CK78" s="877"/>
      <c r="CL78" s="878"/>
      <c r="CM78" s="876"/>
      <c r="CN78" s="877"/>
      <c r="CO78" s="877"/>
      <c r="CP78" s="877"/>
      <c r="CQ78" s="878"/>
      <c r="CR78" s="876"/>
      <c r="CS78" s="877"/>
      <c r="CT78" s="877"/>
      <c r="CU78" s="877"/>
      <c r="CV78" s="878"/>
      <c r="CW78" s="876"/>
      <c r="CX78" s="877"/>
      <c r="CY78" s="877"/>
      <c r="CZ78" s="877"/>
      <c r="DA78" s="878"/>
      <c r="DB78" s="876"/>
      <c r="DC78" s="877"/>
      <c r="DD78" s="877"/>
      <c r="DE78" s="877"/>
      <c r="DF78" s="878"/>
      <c r="DG78" s="876"/>
      <c r="DH78" s="877"/>
      <c r="DI78" s="877"/>
      <c r="DJ78" s="877"/>
      <c r="DK78" s="878"/>
      <c r="DL78" s="876"/>
      <c r="DM78" s="877"/>
      <c r="DN78" s="877"/>
      <c r="DO78" s="877"/>
      <c r="DP78" s="878"/>
      <c r="DQ78" s="876"/>
      <c r="DR78" s="877"/>
      <c r="DS78" s="877"/>
      <c r="DT78" s="877"/>
      <c r="DU78" s="878"/>
      <c r="DV78" s="873"/>
      <c r="DW78" s="874"/>
      <c r="DX78" s="874"/>
      <c r="DY78" s="874"/>
      <c r="DZ78" s="875"/>
      <c r="EA78" s="224"/>
    </row>
    <row r="79" spans="1:131" ht="26.25" customHeight="1" x14ac:dyDescent="0.2">
      <c r="A79" s="232">
        <v>12</v>
      </c>
      <c r="B79" s="887"/>
      <c r="C79" s="888"/>
      <c r="D79" s="888"/>
      <c r="E79" s="888"/>
      <c r="F79" s="888"/>
      <c r="G79" s="888"/>
      <c r="H79" s="888"/>
      <c r="I79" s="888"/>
      <c r="J79" s="888"/>
      <c r="K79" s="888"/>
      <c r="L79" s="888"/>
      <c r="M79" s="888"/>
      <c r="N79" s="888"/>
      <c r="O79" s="888"/>
      <c r="P79" s="889"/>
      <c r="Q79" s="890"/>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3"/>
      <c r="BT79" s="874"/>
      <c r="BU79" s="874"/>
      <c r="BV79" s="874"/>
      <c r="BW79" s="874"/>
      <c r="BX79" s="874"/>
      <c r="BY79" s="874"/>
      <c r="BZ79" s="874"/>
      <c r="CA79" s="874"/>
      <c r="CB79" s="874"/>
      <c r="CC79" s="874"/>
      <c r="CD79" s="874"/>
      <c r="CE79" s="874"/>
      <c r="CF79" s="874"/>
      <c r="CG79" s="879"/>
      <c r="CH79" s="876"/>
      <c r="CI79" s="877"/>
      <c r="CJ79" s="877"/>
      <c r="CK79" s="877"/>
      <c r="CL79" s="878"/>
      <c r="CM79" s="876"/>
      <c r="CN79" s="877"/>
      <c r="CO79" s="877"/>
      <c r="CP79" s="877"/>
      <c r="CQ79" s="878"/>
      <c r="CR79" s="876"/>
      <c r="CS79" s="877"/>
      <c r="CT79" s="877"/>
      <c r="CU79" s="877"/>
      <c r="CV79" s="878"/>
      <c r="CW79" s="876"/>
      <c r="CX79" s="877"/>
      <c r="CY79" s="877"/>
      <c r="CZ79" s="877"/>
      <c r="DA79" s="878"/>
      <c r="DB79" s="876"/>
      <c r="DC79" s="877"/>
      <c r="DD79" s="877"/>
      <c r="DE79" s="877"/>
      <c r="DF79" s="878"/>
      <c r="DG79" s="876"/>
      <c r="DH79" s="877"/>
      <c r="DI79" s="877"/>
      <c r="DJ79" s="877"/>
      <c r="DK79" s="878"/>
      <c r="DL79" s="876"/>
      <c r="DM79" s="877"/>
      <c r="DN79" s="877"/>
      <c r="DO79" s="877"/>
      <c r="DP79" s="878"/>
      <c r="DQ79" s="876"/>
      <c r="DR79" s="877"/>
      <c r="DS79" s="877"/>
      <c r="DT79" s="877"/>
      <c r="DU79" s="878"/>
      <c r="DV79" s="873"/>
      <c r="DW79" s="874"/>
      <c r="DX79" s="874"/>
      <c r="DY79" s="874"/>
      <c r="DZ79" s="875"/>
      <c r="EA79" s="224"/>
    </row>
    <row r="80" spans="1:131" ht="26.25" customHeight="1" x14ac:dyDescent="0.2">
      <c r="A80" s="232">
        <v>13</v>
      </c>
      <c r="B80" s="887"/>
      <c r="C80" s="888"/>
      <c r="D80" s="888"/>
      <c r="E80" s="888"/>
      <c r="F80" s="888"/>
      <c r="G80" s="888"/>
      <c r="H80" s="888"/>
      <c r="I80" s="888"/>
      <c r="J80" s="888"/>
      <c r="K80" s="888"/>
      <c r="L80" s="888"/>
      <c r="M80" s="888"/>
      <c r="N80" s="888"/>
      <c r="O80" s="888"/>
      <c r="P80" s="889"/>
      <c r="Q80" s="890"/>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3"/>
      <c r="BT80" s="874"/>
      <c r="BU80" s="874"/>
      <c r="BV80" s="874"/>
      <c r="BW80" s="874"/>
      <c r="BX80" s="874"/>
      <c r="BY80" s="874"/>
      <c r="BZ80" s="874"/>
      <c r="CA80" s="874"/>
      <c r="CB80" s="874"/>
      <c r="CC80" s="874"/>
      <c r="CD80" s="874"/>
      <c r="CE80" s="874"/>
      <c r="CF80" s="874"/>
      <c r="CG80" s="879"/>
      <c r="CH80" s="876"/>
      <c r="CI80" s="877"/>
      <c r="CJ80" s="877"/>
      <c r="CK80" s="877"/>
      <c r="CL80" s="878"/>
      <c r="CM80" s="876"/>
      <c r="CN80" s="877"/>
      <c r="CO80" s="877"/>
      <c r="CP80" s="877"/>
      <c r="CQ80" s="878"/>
      <c r="CR80" s="876"/>
      <c r="CS80" s="877"/>
      <c r="CT80" s="877"/>
      <c r="CU80" s="877"/>
      <c r="CV80" s="878"/>
      <c r="CW80" s="876"/>
      <c r="CX80" s="877"/>
      <c r="CY80" s="877"/>
      <c r="CZ80" s="877"/>
      <c r="DA80" s="878"/>
      <c r="DB80" s="876"/>
      <c r="DC80" s="877"/>
      <c r="DD80" s="877"/>
      <c r="DE80" s="877"/>
      <c r="DF80" s="878"/>
      <c r="DG80" s="876"/>
      <c r="DH80" s="877"/>
      <c r="DI80" s="877"/>
      <c r="DJ80" s="877"/>
      <c r="DK80" s="878"/>
      <c r="DL80" s="876"/>
      <c r="DM80" s="877"/>
      <c r="DN80" s="877"/>
      <c r="DO80" s="877"/>
      <c r="DP80" s="878"/>
      <c r="DQ80" s="876"/>
      <c r="DR80" s="877"/>
      <c r="DS80" s="877"/>
      <c r="DT80" s="877"/>
      <c r="DU80" s="878"/>
      <c r="DV80" s="873"/>
      <c r="DW80" s="874"/>
      <c r="DX80" s="874"/>
      <c r="DY80" s="874"/>
      <c r="DZ80" s="875"/>
      <c r="EA80" s="224"/>
    </row>
    <row r="81" spans="1:131" ht="26.25" customHeight="1" x14ac:dyDescent="0.2">
      <c r="A81" s="232">
        <v>14</v>
      </c>
      <c r="B81" s="887"/>
      <c r="C81" s="888"/>
      <c r="D81" s="888"/>
      <c r="E81" s="888"/>
      <c r="F81" s="888"/>
      <c r="G81" s="888"/>
      <c r="H81" s="888"/>
      <c r="I81" s="888"/>
      <c r="J81" s="888"/>
      <c r="K81" s="888"/>
      <c r="L81" s="888"/>
      <c r="M81" s="888"/>
      <c r="N81" s="888"/>
      <c r="O81" s="888"/>
      <c r="P81" s="889"/>
      <c r="Q81" s="890"/>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3"/>
      <c r="BT81" s="874"/>
      <c r="BU81" s="874"/>
      <c r="BV81" s="874"/>
      <c r="BW81" s="874"/>
      <c r="BX81" s="874"/>
      <c r="BY81" s="874"/>
      <c r="BZ81" s="874"/>
      <c r="CA81" s="874"/>
      <c r="CB81" s="874"/>
      <c r="CC81" s="874"/>
      <c r="CD81" s="874"/>
      <c r="CE81" s="874"/>
      <c r="CF81" s="874"/>
      <c r="CG81" s="879"/>
      <c r="CH81" s="876"/>
      <c r="CI81" s="877"/>
      <c r="CJ81" s="877"/>
      <c r="CK81" s="877"/>
      <c r="CL81" s="878"/>
      <c r="CM81" s="876"/>
      <c r="CN81" s="877"/>
      <c r="CO81" s="877"/>
      <c r="CP81" s="877"/>
      <c r="CQ81" s="878"/>
      <c r="CR81" s="876"/>
      <c r="CS81" s="877"/>
      <c r="CT81" s="877"/>
      <c r="CU81" s="877"/>
      <c r="CV81" s="878"/>
      <c r="CW81" s="876"/>
      <c r="CX81" s="877"/>
      <c r="CY81" s="877"/>
      <c r="CZ81" s="877"/>
      <c r="DA81" s="878"/>
      <c r="DB81" s="876"/>
      <c r="DC81" s="877"/>
      <c r="DD81" s="877"/>
      <c r="DE81" s="877"/>
      <c r="DF81" s="878"/>
      <c r="DG81" s="876"/>
      <c r="DH81" s="877"/>
      <c r="DI81" s="877"/>
      <c r="DJ81" s="877"/>
      <c r="DK81" s="878"/>
      <c r="DL81" s="876"/>
      <c r="DM81" s="877"/>
      <c r="DN81" s="877"/>
      <c r="DO81" s="877"/>
      <c r="DP81" s="878"/>
      <c r="DQ81" s="876"/>
      <c r="DR81" s="877"/>
      <c r="DS81" s="877"/>
      <c r="DT81" s="877"/>
      <c r="DU81" s="878"/>
      <c r="DV81" s="873"/>
      <c r="DW81" s="874"/>
      <c r="DX81" s="874"/>
      <c r="DY81" s="874"/>
      <c r="DZ81" s="875"/>
      <c r="EA81" s="224"/>
    </row>
    <row r="82" spans="1:131" ht="26.25" customHeight="1" x14ac:dyDescent="0.2">
      <c r="A82" s="232">
        <v>15</v>
      </c>
      <c r="B82" s="887"/>
      <c r="C82" s="888"/>
      <c r="D82" s="888"/>
      <c r="E82" s="888"/>
      <c r="F82" s="888"/>
      <c r="G82" s="888"/>
      <c r="H82" s="888"/>
      <c r="I82" s="888"/>
      <c r="J82" s="888"/>
      <c r="K82" s="888"/>
      <c r="L82" s="888"/>
      <c r="M82" s="888"/>
      <c r="N82" s="888"/>
      <c r="O82" s="888"/>
      <c r="P82" s="889"/>
      <c r="Q82" s="890"/>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3"/>
      <c r="BT82" s="874"/>
      <c r="BU82" s="874"/>
      <c r="BV82" s="874"/>
      <c r="BW82" s="874"/>
      <c r="BX82" s="874"/>
      <c r="BY82" s="874"/>
      <c r="BZ82" s="874"/>
      <c r="CA82" s="874"/>
      <c r="CB82" s="874"/>
      <c r="CC82" s="874"/>
      <c r="CD82" s="874"/>
      <c r="CE82" s="874"/>
      <c r="CF82" s="874"/>
      <c r="CG82" s="879"/>
      <c r="CH82" s="876"/>
      <c r="CI82" s="877"/>
      <c r="CJ82" s="877"/>
      <c r="CK82" s="877"/>
      <c r="CL82" s="878"/>
      <c r="CM82" s="876"/>
      <c r="CN82" s="877"/>
      <c r="CO82" s="877"/>
      <c r="CP82" s="877"/>
      <c r="CQ82" s="878"/>
      <c r="CR82" s="876"/>
      <c r="CS82" s="877"/>
      <c r="CT82" s="877"/>
      <c r="CU82" s="877"/>
      <c r="CV82" s="878"/>
      <c r="CW82" s="876"/>
      <c r="CX82" s="877"/>
      <c r="CY82" s="877"/>
      <c r="CZ82" s="877"/>
      <c r="DA82" s="878"/>
      <c r="DB82" s="876"/>
      <c r="DC82" s="877"/>
      <c r="DD82" s="877"/>
      <c r="DE82" s="877"/>
      <c r="DF82" s="878"/>
      <c r="DG82" s="876"/>
      <c r="DH82" s="877"/>
      <c r="DI82" s="877"/>
      <c r="DJ82" s="877"/>
      <c r="DK82" s="878"/>
      <c r="DL82" s="876"/>
      <c r="DM82" s="877"/>
      <c r="DN82" s="877"/>
      <c r="DO82" s="877"/>
      <c r="DP82" s="878"/>
      <c r="DQ82" s="876"/>
      <c r="DR82" s="877"/>
      <c r="DS82" s="877"/>
      <c r="DT82" s="877"/>
      <c r="DU82" s="878"/>
      <c r="DV82" s="873"/>
      <c r="DW82" s="874"/>
      <c r="DX82" s="874"/>
      <c r="DY82" s="874"/>
      <c r="DZ82" s="875"/>
      <c r="EA82" s="224"/>
    </row>
    <row r="83" spans="1:131" ht="26.25" customHeight="1" x14ac:dyDescent="0.2">
      <c r="A83" s="232">
        <v>16</v>
      </c>
      <c r="B83" s="887"/>
      <c r="C83" s="888"/>
      <c r="D83" s="888"/>
      <c r="E83" s="888"/>
      <c r="F83" s="888"/>
      <c r="G83" s="888"/>
      <c r="H83" s="888"/>
      <c r="I83" s="888"/>
      <c r="J83" s="888"/>
      <c r="K83" s="888"/>
      <c r="L83" s="888"/>
      <c r="M83" s="888"/>
      <c r="N83" s="888"/>
      <c r="O83" s="888"/>
      <c r="P83" s="889"/>
      <c r="Q83" s="890"/>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3"/>
      <c r="BT83" s="874"/>
      <c r="BU83" s="874"/>
      <c r="BV83" s="874"/>
      <c r="BW83" s="874"/>
      <c r="BX83" s="874"/>
      <c r="BY83" s="874"/>
      <c r="BZ83" s="874"/>
      <c r="CA83" s="874"/>
      <c r="CB83" s="874"/>
      <c r="CC83" s="874"/>
      <c r="CD83" s="874"/>
      <c r="CE83" s="874"/>
      <c r="CF83" s="874"/>
      <c r="CG83" s="879"/>
      <c r="CH83" s="876"/>
      <c r="CI83" s="877"/>
      <c r="CJ83" s="877"/>
      <c r="CK83" s="877"/>
      <c r="CL83" s="878"/>
      <c r="CM83" s="876"/>
      <c r="CN83" s="877"/>
      <c r="CO83" s="877"/>
      <c r="CP83" s="877"/>
      <c r="CQ83" s="878"/>
      <c r="CR83" s="876"/>
      <c r="CS83" s="877"/>
      <c r="CT83" s="877"/>
      <c r="CU83" s="877"/>
      <c r="CV83" s="878"/>
      <c r="CW83" s="876"/>
      <c r="CX83" s="877"/>
      <c r="CY83" s="877"/>
      <c r="CZ83" s="877"/>
      <c r="DA83" s="878"/>
      <c r="DB83" s="876"/>
      <c r="DC83" s="877"/>
      <c r="DD83" s="877"/>
      <c r="DE83" s="877"/>
      <c r="DF83" s="878"/>
      <c r="DG83" s="876"/>
      <c r="DH83" s="877"/>
      <c r="DI83" s="877"/>
      <c r="DJ83" s="877"/>
      <c r="DK83" s="878"/>
      <c r="DL83" s="876"/>
      <c r="DM83" s="877"/>
      <c r="DN83" s="877"/>
      <c r="DO83" s="877"/>
      <c r="DP83" s="878"/>
      <c r="DQ83" s="876"/>
      <c r="DR83" s="877"/>
      <c r="DS83" s="877"/>
      <c r="DT83" s="877"/>
      <c r="DU83" s="878"/>
      <c r="DV83" s="873"/>
      <c r="DW83" s="874"/>
      <c r="DX83" s="874"/>
      <c r="DY83" s="874"/>
      <c r="DZ83" s="875"/>
      <c r="EA83" s="224"/>
    </row>
    <row r="84" spans="1:131" ht="26.25" customHeight="1" x14ac:dyDescent="0.2">
      <c r="A84" s="232">
        <v>17</v>
      </c>
      <c r="B84" s="887"/>
      <c r="C84" s="888"/>
      <c r="D84" s="888"/>
      <c r="E84" s="888"/>
      <c r="F84" s="888"/>
      <c r="G84" s="888"/>
      <c r="H84" s="888"/>
      <c r="I84" s="888"/>
      <c r="J84" s="888"/>
      <c r="K84" s="888"/>
      <c r="L84" s="888"/>
      <c r="M84" s="888"/>
      <c r="N84" s="888"/>
      <c r="O84" s="888"/>
      <c r="P84" s="889"/>
      <c r="Q84" s="890"/>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3"/>
      <c r="BT84" s="874"/>
      <c r="BU84" s="874"/>
      <c r="BV84" s="874"/>
      <c r="BW84" s="874"/>
      <c r="BX84" s="874"/>
      <c r="BY84" s="874"/>
      <c r="BZ84" s="874"/>
      <c r="CA84" s="874"/>
      <c r="CB84" s="874"/>
      <c r="CC84" s="874"/>
      <c r="CD84" s="874"/>
      <c r="CE84" s="874"/>
      <c r="CF84" s="874"/>
      <c r="CG84" s="879"/>
      <c r="CH84" s="876"/>
      <c r="CI84" s="877"/>
      <c r="CJ84" s="877"/>
      <c r="CK84" s="877"/>
      <c r="CL84" s="878"/>
      <c r="CM84" s="876"/>
      <c r="CN84" s="877"/>
      <c r="CO84" s="877"/>
      <c r="CP84" s="877"/>
      <c r="CQ84" s="878"/>
      <c r="CR84" s="876"/>
      <c r="CS84" s="877"/>
      <c r="CT84" s="877"/>
      <c r="CU84" s="877"/>
      <c r="CV84" s="878"/>
      <c r="CW84" s="876"/>
      <c r="CX84" s="877"/>
      <c r="CY84" s="877"/>
      <c r="CZ84" s="877"/>
      <c r="DA84" s="878"/>
      <c r="DB84" s="876"/>
      <c r="DC84" s="877"/>
      <c r="DD84" s="877"/>
      <c r="DE84" s="877"/>
      <c r="DF84" s="878"/>
      <c r="DG84" s="876"/>
      <c r="DH84" s="877"/>
      <c r="DI84" s="877"/>
      <c r="DJ84" s="877"/>
      <c r="DK84" s="878"/>
      <c r="DL84" s="876"/>
      <c r="DM84" s="877"/>
      <c r="DN84" s="877"/>
      <c r="DO84" s="877"/>
      <c r="DP84" s="878"/>
      <c r="DQ84" s="876"/>
      <c r="DR84" s="877"/>
      <c r="DS84" s="877"/>
      <c r="DT84" s="877"/>
      <c r="DU84" s="878"/>
      <c r="DV84" s="873"/>
      <c r="DW84" s="874"/>
      <c r="DX84" s="874"/>
      <c r="DY84" s="874"/>
      <c r="DZ84" s="875"/>
      <c r="EA84" s="224"/>
    </row>
    <row r="85" spans="1:131" ht="26.25" customHeight="1" x14ac:dyDescent="0.2">
      <c r="A85" s="232">
        <v>18</v>
      </c>
      <c r="B85" s="887"/>
      <c r="C85" s="888"/>
      <c r="D85" s="888"/>
      <c r="E85" s="888"/>
      <c r="F85" s="888"/>
      <c r="G85" s="888"/>
      <c r="H85" s="888"/>
      <c r="I85" s="888"/>
      <c r="J85" s="888"/>
      <c r="K85" s="888"/>
      <c r="L85" s="888"/>
      <c r="M85" s="888"/>
      <c r="N85" s="888"/>
      <c r="O85" s="888"/>
      <c r="P85" s="889"/>
      <c r="Q85" s="890"/>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3"/>
      <c r="BT85" s="874"/>
      <c r="BU85" s="874"/>
      <c r="BV85" s="874"/>
      <c r="BW85" s="874"/>
      <c r="BX85" s="874"/>
      <c r="BY85" s="874"/>
      <c r="BZ85" s="874"/>
      <c r="CA85" s="874"/>
      <c r="CB85" s="874"/>
      <c r="CC85" s="874"/>
      <c r="CD85" s="874"/>
      <c r="CE85" s="874"/>
      <c r="CF85" s="874"/>
      <c r="CG85" s="879"/>
      <c r="CH85" s="876"/>
      <c r="CI85" s="877"/>
      <c r="CJ85" s="877"/>
      <c r="CK85" s="877"/>
      <c r="CL85" s="878"/>
      <c r="CM85" s="876"/>
      <c r="CN85" s="877"/>
      <c r="CO85" s="877"/>
      <c r="CP85" s="877"/>
      <c r="CQ85" s="878"/>
      <c r="CR85" s="876"/>
      <c r="CS85" s="877"/>
      <c r="CT85" s="877"/>
      <c r="CU85" s="877"/>
      <c r="CV85" s="878"/>
      <c r="CW85" s="876"/>
      <c r="CX85" s="877"/>
      <c r="CY85" s="877"/>
      <c r="CZ85" s="877"/>
      <c r="DA85" s="878"/>
      <c r="DB85" s="876"/>
      <c r="DC85" s="877"/>
      <c r="DD85" s="877"/>
      <c r="DE85" s="877"/>
      <c r="DF85" s="878"/>
      <c r="DG85" s="876"/>
      <c r="DH85" s="877"/>
      <c r="DI85" s="877"/>
      <c r="DJ85" s="877"/>
      <c r="DK85" s="878"/>
      <c r="DL85" s="876"/>
      <c r="DM85" s="877"/>
      <c r="DN85" s="877"/>
      <c r="DO85" s="877"/>
      <c r="DP85" s="878"/>
      <c r="DQ85" s="876"/>
      <c r="DR85" s="877"/>
      <c r="DS85" s="877"/>
      <c r="DT85" s="877"/>
      <c r="DU85" s="878"/>
      <c r="DV85" s="873"/>
      <c r="DW85" s="874"/>
      <c r="DX85" s="874"/>
      <c r="DY85" s="874"/>
      <c r="DZ85" s="875"/>
      <c r="EA85" s="224"/>
    </row>
    <row r="86" spans="1:131" ht="26.25" customHeight="1" x14ac:dyDescent="0.2">
      <c r="A86" s="232">
        <v>19</v>
      </c>
      <c r="B86" s="887"/>
      <c r="C86" s="888"/>
      <c r="D86" s="888"/>
      <c r="E86" s="888"/>
      <c r="F86" s="888"/>
      <c r="G86" s="888"/>
      <c r="H86" s="888"/>
      <c r="I86" s="888"/>
      <c r="J86" s="888"/>
      <c r="K86" s="888"/>
      <c r="L86" s="888"/>
      <c r="M86" s="888"/>
      <c r="N86" s="888"/>
      <c r="O86" s="888"/>
      <c r="P86" s="889"/>
      <c r="Q86" s="890"/>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3"/>
      <c r="BT86" s="874"/>
      <c r="BU86" s="874"/>
      <c r="BV86" s="874"/>
      <c r="BW86" s="874"/>
      <c r="BX86" s="874"/>
      <c r="BY86" s="874"/>
      <c r="BZ86" s="874"/>
      <c r="CA86" s="874"/>
      <c r="CB86" s="874"/>
      <c r="CC86" s="874"/>
      <c r="CD86" s="874"/>
      <c r="CE86" s="874"/>
      <c r="CF86" s="874"/>
      <c r="CG86" s="879"/>
      <c r="CH86" s="876"/>
      <c r="CI86" s="877"/>
      <c r="CJ86" s="877"/>
      <c r="CK86" s="877"/>
      <c r="CL86" s="878"/>
      <c r="CM86" s="876"/>
      <c r="CN86" s="877"/>
      <c r="CO86" s="877"/>
      <c r="CP86" s="877"/>
      <c r="CQ86" s="878"/>
      <c r="CR86" s="876"/>
      <c r="CS86" s="877"/>
      <c r="CT86" s="877"/>
      <c r="CU86" s="877"/>
      <c r="CV86" s="878"/>
      <c r="CW86" s="876"/>
      <c r="CX86" s="877"/>
      <c r="CY86" s="877"/>
      <c r="CZ86" s="877"/>
      <c r="DA86" s="878"/>
      <c r="DB86" s="876"/>
      <c r="DC86" s="877"/>
      <c r="DD86" s="877"/>
      <c r="DE86" s="877"/>
      <c r="DF86" s="878"/>
      <c r="DG86" s="876"/>
      <c r="DH86" s="877"/>
      <c r="DI86" s="877"/>
      <c r="DJ86" s="877"/>
      <c r="DK86" s="878"/>
      <c r="DL86" s="876"/>
      <c r="DM86" s="877"/>
      <c r="DN86" s="877"/>
      <c r="DO86" s="877"/>
      <c r="DP86" s="878"/>
      <c r="DQ86" s="876"/>
      <c r="DR86" s="877"/>
      <c r="DS86" s="877"/>
      <c r="DT86" s="877"/>
      <c r="DU86" s="878"/>
      <c r="DV86" s="873"/>
      <c r="DW86" s="874"/>
      <c r="DX86" s="874"/>
      <c r="DY86" s="874"/>
      <c r="DZ86" s="875"/>
      <c r="EA86" s="224"/>
    </row>
    <row r="87" spans="1:131" ht="26.25" customHeight="1" x14ac:dyDescent="0.2">
      <c r="A87" s="238">
        <v>20</v>
      </c>
      <c r="B87" s="894"/>
      <c r="C87" s="895"/>
      <c r="D87" s="895"/>
      <c r="E87" s="895"/>
      <c r="F87" s="895"/>
      <c r="G87" s="895"/>
      <c r="H87" s="895"/>
      <c r="I87" s="895"/>
      <c r="J87" s="895"/>
      <c r="K87" s="895"/>
      <c r="L87" s="895"/>
      <c r="M87" s="895"/>
      <c r="N87" s="895"/>
      <c r="O87" s="895"/>
      <c r="P87" s="896"/>
      <c r="Q87" s="897"/>
      <c r="R87" s="898"/>
      <c r="S87" s="898"/>
      <c r="T87" s="898"/>
      <c r="U87" s="898"/>
      <c r="V87" s="898"/>
      <c r="W87" s="898"/>
      <c r="X87" s="898"/>
      <c r="Y87" s="898"/>
      <c r="Z87" s="898"/>
      <c r="AA87" s="898"/>
      <c r="AB87" s="898"/>
      <c r="AC87" s="898"/>
      <c r="AD87" s="898"/>
      <c r="AE87" s="898"/>
      <c r="AF87" s="898"/>
      <c r="AG87" s="898"/>
      <c r="AH87" s="898"/>
      <c r="AI87" s="898"/>
      <c r="AJ87" s="898"/>
      <c r="AK87" s="898"/>
      <c r="AL87" s="898"/>
      <c r="AM87" s="898"/>
      <c r="AN87" s="898"/>
      <c r="AO87" s="898"/>
      <c r="AP87" s="898"/>
      <c r="AQ87" s="898"/>
      <c r="AR87" s="898"/>
      <c r="AS87" s="898"/>
      <c r="AT87" s="898"/>
      <c r="AU87" s="898"/>
      <c r="AV87" s="898"/>
      <c r="AW87" s="898"/>
      <c r="AX87" s="898"/>
      <c r="AY87" s="898"/>
      <c r="AZ87" s="899"/>
      <c r="BA87" s="899"/>
      <c r="BB87" s="899"/>
      <c r="BC87" s="899"/>
      <c r="BD87" s="900"/>
      <c r="BE87" s="235"/>
      <c r="BF87" s="235"/>
      <c r="BG87" s="235"/>
      <c r="BH87" s="235"/>
      <c r="BI87" s="235"/>
      <c r="BJ87" s="235"/>
      <c r="BK87" s="235"/>
      <c r="BL87" s="235"/>
      <c r="BM87" s="235"/>
      <c r="BN87" s="235"/>
      <c r="BO87" s="235"/>
      <c r="BP87" s="235"/>
      <c r="BQ87" s="232">
        <v>81</v>
      </c>
      <c r="BR87" s="237"/>
      <c r="BS87" s="873"/>
      <c r="BT87" s="874"/>
      <c r="BU87" s="874"/>
      <c r="BV87" s="874"/>
      <c r="BW87" s="874"/>
      <c r="BX87" s="874"/>
      <c r="BY87" s="874"/>
      <c r="BZ87" s="874"/>
      <c r="CA87" s="874"/>
      <c r="CB87" s="874"/>
      <c r="CC87" s="874"/>
      <c r="CD87" s="874"/>
      <c r="CE87" s="874"/>
      <c r="CF87" s="874"/>
      <c r="CG87" s="879"/>
      <c r="CH87" s="876"/>
      <c r="CI87" s="877"/>
      <c r="CJ87" s="877"/>
      <c r="CK87" s="877"/>
      <c r="CL87" s="878"/>
      <c r="CM87" s="876"/>
      <c r="CN87" s="877"/>
      <c r="CO87" s="877"/>
      <c r="CP87" s="877"/>
      <c r="CQ87" s="878"/>
      <c r="CR87" s="876"/>
      <c r="CS87" s="877"/>
      <c r="CT87" s="877"/>
      <c r="CU87" s="877"/>
      <c r="CV87" s="878"/>
      <c r="CW87" s="876"/>
      <c r="CX87" s="877"/>
      <c r="CY87" s="877"/>
      <c r="CZ87" s="877"/>
      <c r="DA87" s="878"/>
      <c r="DB87" s="876"/>
      <c r="DC87" s="877"/>
      <c r="DD87" s="877"/>
      <c r="DE87" s="877"/>
      <c r="DF87" s="878"/>
      <c r="DG87" s="876"/>
      <c r="DH87" s="877"/>
      <c r="DI87" s="877"/>
      <c r="DJ87" s="877"/>
      <c r="DK87" s="878"/>
      <c r="DL87" s="876"/>
      <c r="DM87" s="877"/>
      <c r="DN87" s="877"/>
      <c r="DO87" s="877"/>
      <c r="DP87" s="878"/>
      <c r="DQ87" s="876"/>
      <c r="DR87" s="877"/>
      <c r="DS87" s="877"/>
      <c r="DT87" s="877"/>
      <c r="DU87" s="878"/>
      <c r="DV87" s="873"/>
      <c r="DW87" s="874"/>
      <c r="DX87" s="874"/>
      <c r="DY87" s="874"/>
      <c r="DZ87" s="875"/>
      <c r="EA87" s="224"/>
    </row>
    <row r="88" spans="1:131" ht="26.25" customHeight="1" thickBot="1" x14ac:dyDescent="0.25">
      <c r="A88" s="234" t="s">
        <v>390</v>
      </c>
      <c r="B88" s="802" t="s">
        <v>419</v>
      </c>
      <c r="C88" s="803"/>
      <c r="D88" s="803"/>
      <c r="E88" s="803"/>
      <c r="F88" s="803"/>
      <c r="G88" s="803"/>
      <c r="H88" s="803"/>
      <c r="I88" s="803"/>
      <c r="J88" s="803"/>
      <c r="K88" s="803"/>
      <c r="L88" s="803"/>
      <c r="M88" s="803"/>
      <c r="N88" s="803"/>
      <c r="O88" s="803"/>
      <c r="P88" s="804"/>
      <c r="Q88" s="854"/>
      <c r="R88" s="855"/>
      <c r="S88" s="855"/>
      <c r="T88" s="855"/>
      <c r="U88" s="855"/>
      <c r="V88" s="855"/>
      <c r="W88" s="855"/>
      <c r="X88" s="855"/>
      <c r="Y88" s="855"/>
      <c r="Z88" s="855"/>
      <c r="AA88" s="855"/>
      <c r="AB88" s="855"/>
      <c r="AC88" s="855"/>
      <c r="AD88" s="855"/>
      <c r="AE88" s="855"/>
      <c r="AF88" s="858">
        <v>17042</v>
      </c>
      <c r="AG88" s="858"/>
      <c r="AH88" s="858"/>
      <c r="AI88" s="858"/>
      <c r="AJ88" s="858"/>
      <c r="AK88" s="855"/>
      <c r="AL88" s="855"/>
      <c r="AM88" s="855"/>
      <c r="AN88" s="855"/>
      <c r="AO88" s="855"/>
      <c r="AP88" s="858">
        <v>5330</v>
      </c>
      <c r="AQ88" s="858"/>
      <c r="AR88" s="858"/>
      <c r="AS88" s="858"/>
      <c r="AT88" s="858"/>
      <c r="AU88" s="858">
        <v>435</v>
      </c>
      <c r="AV88" s="858"/>
      <c r="AW88" s="858"/>
      <c r="AX88" s="858"/>
      <c r="AY88" s="858"/>
      <c r="AZ88" s="863"/>
      <c r="BA88" s="863"/>
      <c r="BB88" s="863"/>
      <c r="BC88" s="863"/>
      <c r="BD88" s="864"/>
      <c r="BE88" s="235"/>
      <c r="BF88" s="235"/>
      <c r="BG88" s="235"/>
      <c r="BH88" s="235"/>
      <c r="BI88" s="235"/>
      <c r="BJ88" s="235"/>
      <c r="BK88" s="235"/>
      <c r="BL88" s="235"/>
      <c r="BM88" s="235"/>
      <c r="BN88" s="235"/>
      <c r="BO88" s="235"/>
      <c r="BP88" s="235"/>
      <c r="BQ88" s="232">
        <v>82</v>
      </c>
      <c r="BR88" s="237"/>
      <c r="BS88" s="873"/>
      <c r="BT88" s="874"/>
      <c r="BU88" s="874"/>
      <c r="BV88" s="874"/>
      <c r="BW88" s="874"/>
      <c r="BX88" s="874"/>
      <c r="BY88" s="874"/>
      <c r="BZ88" s="874"/>
      <c r="CA88" s="874"/>
      <c r="CB88" s="874"/>
      <c r="CC88" s="874"/>
      <c r="CD88" s="874"/>
      <c r="CE88" s="874"/>
      <c r="CF88" s="874"/>
      <c r="CG88" s="879"/>
      <c r="CH88" s="876"/>
      <c r="CI88" s="877"/>
      <c r="CJ88" s="877"/>
      <c r="CK88" s="877"/>
      <c r="CL88" s="878"/>
      <c r="CM88" s="876"/>
      <c r="CN88" s="877"/>
      <c r="CO88" s="877"/>
      <c r="CP88" s="877"/>
      <c r="CQ88" s="878"/>
      <c r="CR88" s="876"/>
      <c r="CS88" s="877"/>
      <c r="CT88" s="877"/>
      <c r="CU88" s="877"/>
      <c r="CV88" s="878"/>
      <c r="CW88" s="876"/>
      <c r="CX88" s="877"/>
      <c r="CY88" s="877"/>
      <c r="CZ88" s="877"/>
      <c r="DA88" s="878"/>
      <c r="DB88" s="876"/>
      <c r="DC88" s="877"/>
      <c r="DD88" s="877"/>
      <c r="DE88" s="877"/>
      <c r="DF88" s="878"/>
      <c r="DG88" s="876"/>
      <c r="DH88" s="877"/>
      <c r="DI88" s="877"/>
      <c r="DJ88" s="877"/>
      <c r="DK88" s="878"/>
      <c r="DL88" s="876"/>
      <c r="DM88" s="877"/>
      <c r="DN88" s="877"/>
      <c r="DO88" s="877"/>
      <c r="DP88" s="878"/>
      <c r="DQ88" s="876"/>
      <c r="DR88" s="877"/>
      <c r="DS88" s="877"/>
      <c r="DT88" s="877"/>
      <c r="DU88" s="878"/>
      <c r="DV88" s="873"/>
      <c r="DW88" s="874"/>
      <c r="DX88" s="874"/>
      <c r="DY88" s="874"/>
      <c r="DZ88" s="875"/>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3"/>
      <c r="BT89" s="874"/>
      <c r="BU89" s="874"/>
      <c r="BV89" s="874"/>
      <c r="BW89" s="874"/>
      <c r="BX89" s="874"/>
      <c r="BY89" s="874"/>
      <c r="BZ89" s="874"/>
      <c r="CA89" s="874"/>
      <c r="CB89" s="874"/>
      <c r="CC89" s="874"/>
      <c r="CD89" s="874"/>
      <c r="CE89" s="874"/>
      <c r="CF89" s="874"/>
      <c r="CG89" s="879"/>
      <c r="CH89" s="876"/>
      <c r="CI89" s="877"/>
      <c r="CJ89" s="877"/>
      <c r="CK89" s="877"/>
      <c r="CL89" s="878"/>
      <c r="CM89" s="876"/>
      <c r="CN89" s="877"/>
      <c r="CO89" s="877"/>
      <c r="CP89" s="877"/>
      <c r="CQ89" s="878"/>
      <c r="CR89" s="876"/>
      <c r="CS89" s="877"/>
      <c r="CT89" s="877"/>
      <c r="CU89" s="877"/>
      <c r="CV89" s="878"/>
      <c r="CW89" s="876"/>
      <c r="CX89" s="877"/>
      <c r="CY89" s="877"/>
      <c r="CZ89" s="877"/>
      <c r="DA89" s="878"/>
      <c r="DB89" s="876"/>
      <c r="DC89" s="877"/>
      <c r="DD89" s="877"/>
      <c r="DE89" s="877"/>
      <c r="DF89" s="878"/>
      <c r="DG89" s="876"/>
      <c r="DH89" s="877"/>
      <c r="DI89" s="877"/>
      <c r="DJ89" s="877"/>
      <c r="DK89" s="878"/>
      <c r="DL89" s="876"/>
      <c r="DM89" s="877"/>
      <c r="DN89" s="877"/>
      <c r="DO89" s="877"/>
      <c r="DP89" s="878"/>
      <c r="DQ89" s="876"/>
      <c r="DR89" s="877"/>
      <c r="DS89" s="877"/>
      <c r="DT89" s="877"/>
      <c r="DU89" s="878"/>
      <c r="DV89" s="873"/>
      <c r="DW89" s="874"/>
      <c r="DX89" s="874"/>
      <c r="DY89" s="874"/>
      <c r="DZ89" s="875"/>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3"/>
      <c r="BT90" s="874"/>
      <c r="BU90" s="874"/>
      <c r="BV90" s="874"/>
      <c r="BW90" s="874"/>
      <c r="BX90" s="874"/>
      <c r="BY90" s="874"/>
      <c r="BZ90" s="874"/>
      <c r="CA90" s="874"/>
      <c r="CB90" s="874"/>
      <c r="CC90" s="874"/>
      <c r="CD90" s="874"/>
      <c r="CE90" s="874"/>
      <c r="CF90" s="874"/>
      <c r="CG90" s="879"/>
      <c r="CH90" s="876"/>
      <c r="CI90" s="877"/>
      <c r="CJ90" s="877"/>
      <c r="CK90" s="877"/>
      <c r="CL90" s="878"/>
      <c r="CM90" s="876"/>
      <c r="CN90" s="877"/>
      <c r="CO90" s="877"/>
      <c r="CP90" s="877"/>
      <c r="CQ90" s="878"/>
      <c r="CR90" s="876"/>
      <c r="CS90" s="877"/>
      <c r="CT90" s="877"/>
      <c r="CU90" s="877"/>
      <c r="CV90" s="878"/>
      <c r="CW90" s="876"/>
      <c r="CX90" s="877"/>
      <c r="CY90" s="877"/>
      <c r="CZ90" s="877"/>
      <c r="DA90" s="878"/>
      <c r="DB90" s="876"/>
      <c r="DC90" s="877"/>
      <c r="DD90" s="877"/>
      <c r="DE90" s="877"/>
      <c r="DF90" s="878"/>
      <c r="DG90" s="876"/>
      <c r="DH90" s="877"/>
      <c r="DI90" s="877"/>
      <c r="DJ90" s="877"/>
      <c r="DK90" s="878"/>
      <c r="DL90" s="876"/>
      <c r="DM90" s="877"/>
      <c r="DN90" s="877"/>
      <c r="DO90" s="877"/>
      <c r="DP90" s="878"/>
      <c r="DQ90" s="876"/>
      <c r="DR90" s="877"/>
      <c r="DS90" s="877"/>
      <c r="DT90" s="877"/>
      <c r="DU90" s="878"/>
      <c r="DV90" s="873"/>
      <c r="DW90" s="874"/>
      <c r="DX90" s="874"/>
      <c r="DY90" s="874"/>
      <c r="DZ90" s="875"/>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3"/>
      <c r="BT91" s="874"/>
      <c r="BU91" s="874"/>
      <c r="BV91" s="874"/>
      <c r="BW91" s="874"/>
      <c r="BX91" s="874"/>
      <c r="BY91" s="874"/>
      <c r="BZ91" s="874"/>
      <c r="CA91" s="874"/>
      <c r="CB91" s="874"/>
      <c r="CC91" s="874"/>
      <c r="CD91" s="874"/>
      <c r="CE91" s="874"/>
      <c r="CF91" s="874"/>
      <c r="CG91" s="879"/>
      <c r="CH91" s="876"/>
      <c r="CI91" s="877"/>
      <c r="CJ91" s="877"/>
      <c r="CK91" s="877"/>
      <c r="CL91" s="878"/>
      <c r="CM91" s="876"/>
      <c r="CN91" s="877"/>
      <c r="CO91" s="877"/>
      <c r="CP91" s="877"/>
      <c r="CQ91" s="878"/>
      <c r="CR91" s="876"/>
      <c r="CS91" s="877"/>
      <c r="CT91" s="877"/>
      <c r="CU91" s="877"/>
      <c r="CV91" s="878"/>
      <c r="CW91" s="876"/>
      <c r="CX91" s="877"/>
      <c r="CY91" s="877"/>
      <c r="CZ91" s="877"/>
      <c r="DA91" s="878"/>
      <c r="DB91" s="876"/>
      <c r="DC91" s="877"/>
      <c r="DD91" s="877"/>
      <c r="DE91" s="877"/>
      <c r="DF91" s="878"/>
      <c r="DG91" s="876"/>
      <c r="DH91" s="877"/>
      <c r="DI91" s="877"/>
      <c r="DJ91" s="877"/>
      <c r="DK91" s="878"/>
      <c r="DL91" s="876"/>
      <c r="DM91" s="877"/>
      <c r="DN91" s="877"/>
      <c r="DO91" s="877"/>
      <c r="DP91" s="878"/>
      <c r="DQ91" s="876"/>
      <c r="DR91" s="877"/>
      <c r="DS91" s="877"/>
      <c r="DT91" s="877"/>
      <c r="DU91" s="878"/>
      <c r="DV91" s="873"/>
      <c r="DW91" s="874"/>
      <c r="DX91" s="874"/>
      <c r="DY91" s="874"/>
      <c r="DZ91" s="875"/>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3"/>
      <c r="BT92" s="874"/>
      <c r="BU92" s="874"/>
      <c r="BV92" s="874"/>
      <c r="BW92" s="874"/>
      <c r="BX92" s="874"/>
      <c r="BY92" s="874"/>
      <c r="BZ92" s="874"/>
      <c r="CA92" s="874"/>
      <c r="CB92" s="874"/>
      <c r="CC92" s="874"/>
      <c r="CD92" s="874"/>
      <c r="CE92" s="874"/>
      <c r="CF92" s="874"/>
      <c r="CG92" s="879"/>
      <c r="CH92" s="876"/>
      <c r="CI92" s="877"/>
      <c r="CJ92" s="877"/>
      <c r="CK92" s="877"/>
      <c r="CL92" s="878"/>
      <c r="CM92" s="876"/>
      <c r="CN92" s="877"/>
      <c r="CO92" s="877"/>
      <c r="CP92" s="877"/>
      <c r="CQ92" s="878"/>
      <c r="CR92" s="876"/>
      <c r="CS92" s="877"/>
      <c r="CT92" s="877"/>
      <c r="CU92" s="877"/>
      <c r="CV92" s="878"/>
      <c r="CW92" s="876"/>
      <c r="CX92" s="877"/>
      <c r="CY92" s="877"/>
      <c r="CZ92" s="877"/>
      <c r="DA92" s="878"/>
      <c r="DB92" s="876"/>
      <c r="DC92" s="877"/>
      <c r="DD92" s="877"/>
      <c r="DE92" s="877"/>
      <c r="DF92" s="878"/>
      <c r="DG92" s="876"/>
      <c r="DH92" s="877"/>
      <c r="DI92" s="877"/>
      <c r="DJ92" s="877"/>
      <c r="DK92" s="878"/>
      <c r="DL92" s="876"/>
      <c r="DM92" s="877"/>
      <c r="DN92" s="877"/>
      <c r="DO92" s="877"/>
      <c r="DP92" s="878"/>
      <c r="DQ92" s="876"/>
      <c r="DR92" s="877"/>
      <c r="DS92" s="877"/>
      <c r="DT92" s="877"/>
      <c r="DU92" s="878"/>
      <c r="DV92" s="873"/>
      <c r="DW92" s="874"/>
      <c r="DX92" s="874"/>
      <c r="DY92" s="874"/>
      <c r="DZ92" s="875"/>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3"/>
      <c r="BT93" s="874"/>
      <c r="BU93" s="874"/>
      <c r="BV93" s="874"/>
      <c r="BW93" s="874"/>
      <c r="BX93" s="874"/>
      <c r="BY93" s="874"/>
      <c r="BZ93" s="874"/>
      <c r="CA93" s="874"/>
      <c r="CB93" s="874"/>
      <c r="CC93" s="874"/>
      <c r="CD93" s="874"/>
      <c r="CE93" s="874"/>
      <c r="CF93" s="874"/>
      <c r="CG93" s="879"/>
      <c r="CH93" s="876"/>
      <c r="CI93" s="877"/>
      <c r="CJ93" s="877"/>
      <c r="CK93" s="877"/>
      <c r="CL93" s="878"/>
      <c r="CM93" s="876"/>
      <c r="CN93" s="877"/>
      <c r="CO93" s="877"/>
      <c r="CP93" s="877"/>
      <c r="CQ93" s="878"/>
      <c r="CR93" s="876"/>
      <c r="CS93" s="877"/>
      <c r="CT93" s="877"/>
      <c r="CU93" s="877"/>
      <c r="CV93" s="878"/>
      <c r="CW93" s="876"/>
      <c r="CX93" s="877"/>
      <c r="CY93" s="877"/>
      <c r="CZ93" s="877"/>
      <c r="DA93" s="878"/>
      <c r="DB93" s="876"/>
      <c r="DC93" s="877"/>
      <c r="DD93" s="877"/>
      <c r="DE93" s="877"/>
      <c r="DF93" s="878"/>
      <c r="DG93" s="876"/>
      <c r="DH93" s="877"/>
      <c r="DI93" s="877"/>
      <c r="DJ93" s="877"/>
      <c r="DK93" s="878"/>
      <c r="DL93" s="876"/>
      <c r="DM93" s="877"/>
      <c r="DN93" s="877"/>
      <c r="DO93" s="877"/>
      <c r="DP93" s="878"/>
      <c r="DQ93" s="876"/>
      <c r="DR93" s="877"/>
      <c r="DS93" s="877"/>
      <c r="DT93" s="877"/>
      <c r="DU93" s="878"/>
      <c r="DV93" s="873"/>
      <c r="DW93" s="874"/>
      <c r="DX93" s="874"/>
      <c r="DY93" s="874"/>
      <c r="DZ93" s="875"/>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3"/>
      <c r="BT94" s="874"/>
      <c r="BU94" s="874"/>
      <c r="BV94" s="874"/>
      <c r="BW94" s="874"/>
      <c r="BX94" s="874"/>
      <c r="BY94" s="874"/>
      <c r="BZ94" s="874"/>
      <c r="CA94" s="874"/>
      <c r="CB94" s="874"/>
      <c r="CC94" s="874"/>
      <c r="CD94" s="874"/>
      <c r="CE94" s="874"/>
      <c r="CF94" s="874"/>
      <c r="CG94" s="879"/>
      <c r="CH94" s="876"/>
      <c r="CI94" s="877"/>
      <c r="CJ94" s="877"/>
      <c r="CK94" s="877"/>
      <c r="CL94" s="878"/>
      <c r="CM94" s="876"/>
      <c r="CN94" s="877"/>
      <c r="CO94" s="877"/>
      <c r="CP94" s="877"/>
      <c r="CQ94" s="878"/>
      <c r="CR94" s="876"/>
      <c r="CS94" s="877"/>
      <c r="CT94" s="877"/>
      <c r="CU94" s="877"/>
      <c r="CV94" s="878"/>
      <c r="CW94" s="876"/>
      <c r="CX94" s="877"/>
      <c r="CY94" s="877"/>
      <c r="CZ94" s="877"/>
      <c r="DA94" s="878"/>
      <c r="DB94" s="876"/>
      <c r="DC94" s="877"/>
      <c r="DD94" s="877"/>
      <c r="DE94" s="877"/>
      <c r="DF94" s="878"/>
      <c r="DG94" s="876"/>
      <c r="DH94" s="877"/>
      <c r="DI94" s="877"/>
      <c r="DJ94" s="877"/>
      <c r="DK94" s="878"/>
      <c r="DL94" s="876"/>
      <c r="DM94" s="877"/>
      <c r="DN94" s="877"/>
      <c r="DO94" s="877"/>
      <c r="DP94" s="878"/>
      <c r="DQ94" s="876"/>
      <c r="DR94" s="877"/>
      <c r="DS94" s="877"/>
      <c r="DT94" s="877"/>
      <c r="DU94" s="878"/>
      <c r="DV94" s="873"/>
      <c r="DW94" s="874"/>
      <c r="DX94" s="874"/>
      <c r="DY94" s="874"/>
      <c r="DZ94" s="875"/>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3"/>
      <c r="BT95" s="874"/>
      <c r="BU95" s="874"/>
      <c r="BV95" s="874"/>
      <c r="BW95" s="874"/>
      <c r="BX95" s="874"/>
      <c r="BY95" s="874"/>
      <c r="BZ95" s="874"/>
      <c r="CA95" s="874"/>
      <c r="CB95" s="874"/>
      <c r="CC95" s="874"/>
      <c r="CD95" s="874"/>
      <c r="CE95" s="874"/>
      <c r="CF95" s="874"/>
      <c r="CG95" s="879"/>
      <c r="CH95" s="876"/>
      <c r="CI95" s="877"/>
      <c r="CJ95" s="877"/>
      <c r="CK95" s="877"/>
      <c r="CL95" s="878"/>
      <c r="CM95" s="876"/>
      <c r="CN95" s="877"/>
      <c r="CO95" s="877"/>
      <c r="CP95" s="877"/>
      <c r="CQ95" s="878"/>
      <c r="CR95" s="876"/>
      <c r="CS95" s="877"/>
      <c r="CT95" s="877"/>
      <c r="CU95" s="877"/>
      <c r="CV95" s="878"/>
      <c r="CW95" s="876"/>
      <c r="CX95" s="877"/>
      <c r="CY95" s="877"/>
      <c r="CZ95" s="877"/>
      <c r="DA95" s="878"/>
      <c r="DB95" s="876"/>
      <c r="DC95" s="877"/>
      <c r="DD95" s="877"/>
      <c r="DE95" s="877"/>
      <c r="DF95" s="878"/>
      <c r="DG95" s="876"/>
      <c r="DH95" s="877"/>
      <c r="DI95" s="877"/>
      <c r="DJ95" s="877"/>
      <c r="DK95" s="878"/>
      <c r="DL95" s="876"/>
      <c r="DM95" s="877"/>
      <c r="DN95" s="877"/>
      <c r="DO95" s="877"/>
      <c r="DP95" s="878"/>
      <c r="DQ95" s="876"/>
      <c r="DR95" s="877"/>
      <c r="DS95" s="877"/>
      <c r="DT95" s="877"/>
      <c r="DU95" s="878"/>
      <c r="DV95" s="873"/>
      <c r="DW95" s="874"/>
      <c r="DX95" s="874"/>
      <c r="DY95" s="874"/>
      <c r="DZ95" s="875"/>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3"/>
      <c r="BT96" s="874"/>
      <c r="BU96" s="874"/>
      <c r="BV96" s="874"/>
      <c r="BW96" s="874"/>
      <c r="BX96" s="874"/>
      <c r="BY96" s="874"/>
      <c r="BZ96" s="874"/>
      <c r="CA96" s="874"/>
      <c r="CB96" s="874"/>
      <c r="CC96" s="874"/>
      <c r="CD96" s="874"/>
      <c r="CE96" s="874"/>
      <c r="CF96" s="874"/>
      <c r="CG96" s="879"/>
      <c r="CH96" s="876"/>
      <c r="CI96" s="877"/>
      <c r="CJ96" s="877"/>
      <c r="CK96" s="877"/>
      <c r="CL96" s="878"/>
      <c r="CM96" s="876"/>
      <c r="CN96" s="877"/>
      <c r="CO96" s="877"/>
      <c r="CP96" s="877"/>
      <c r="CQ96" s="878"/>
      <c r="CR96" s="876"/>
      <c r="CS96" s="877"/>
      <c r="CT96" s="877"/>
      <c r="CU96" s="877"/>
      <c r="CV96" s="878"/>
      <c r="CW96" s="876"/>
      <c r="CX96" s="877"/>
      <c r="CY96" s="877"/>
      <c r="CZ96" s="877"/>
      <c r="DA96" s="878"/>
      <c r="DB96" s="876"/>
      <c r="DC96" s="877"/>
      <c r="DD96" s="877"/>
      <c r="DE96" s="877"/>
      <c r="DF96" s="878"/>
      <c r="DG96" s="876"/>
      <c r="DH96" s="877"/>
      <c r="DI96" s="877"/>
      <c r="DJ96" s="877"/>
      <c r="DK96" s="878"/>
      <c r="DL96" s="876"/>
      <c r="DM96" s="877"/>
      <c r="DN96" s="877"/>
      <c r="DO96" s="877"/>
      <c r="DP96" s="878"/>
      <c r="DQ96" s="876"/>
      <c r="DR96" s="877"/>
      <c r="DS96" s="877"/>
      <c r="DT96" s="877"/>
      <c r="DU96" s="878"/>
      <c r="DV96" s="873"/>
      <c r="DW96" s="874"/>
      <c r="DX96" s="874"/>
      <c r="DY96" s="874"/>
      <c r="DZ96" s="875"/>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3"/>
      <c r="BT97" s="874"/>
      <c r="BU97" s="874"/>
      <c r="BV97" s="874"/>
      <c r="BW97" s="874"/>
      <c r="BX97" s="874"/>
      <c r="BY97" s="874"/>
      <c r="BZ97" s="874"/>
      <c r="CA97" s="874"/>
      <c r="CB97" s="874"/>
      <c r="CC97" s="874"/>
      <c r="CD97" s="874"/>
      <c r="CE97" s="874"/>
      <c r="CF97" s="874"/>
      <c r="CG97" s="879"/>
      <c r="CH97" s="876"/>
      <c r="CI97" s="877"/>
      <c r="CJ97" s="877"/>
      <c r="CK97" s="877"/>
      <c r="CL97" s="878"/>
      <c r="CM97" s="876"/>
      <c r="CN97" s="877"/>
      <c r="CO97" s="877"/>
      <c r="CP97" s="877"/>
      <c r="CQ97" s="878"/>
      <c r="CR97" s="876"/>
      <c r="CS97" s="877"/>
      <c r="CT97" s="877"/>
      <c r="CU97" s="877"/>
      <c r="CV97" s="878"/>
      <c r="CW97" s="876"/>
      <c r="CX97" s="877"/>
      <c r="CY97" s="877"/>
      <c r="CZ97" s="877"/>
      <c r="DA97" s="878"/>
      <c r="DB97" s="876"/>
      <c r="DC97" s="877"/>
      <c r="DD97" s="877"/>
      <c r="DE97" s="877"/>
      <c r="DF97" s="878"/>
      <c r="DG97" s="876"/>
      <c r="DH97" s="877"/>
      <c r="DI97" s="877"/>
      <c r="DJ97" s="877"/>
      <c r="DK97" s="878"/>
      <c r="DL97" s="876"/>
      <c r="DM97" s="877"/>
      <c r="DN97" s="877"/>
      <c r="DO97" s="877"/>
      <c r="DP97" s="878"/>
      <c r="DQ97" s="876"/>
      <c r="DR97" s="877"/>
      <c r="DS97" s="877"/>
      <c r="DT97" s="877"/>
      <c r="DU97" s="878"/>
      <c r="DV97" s="873"/>
      <c r="DW97" s="874"/>
      <c r="DX97" s="874"/>
      <c r="DY97" s="874"/>
      <c r="DZ97" s="875"/>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3"/>
      <c r="BT98" s="874"/>
      <c r="BU98" s="874"/>
      <c r="BV98" s="874"/>
      <c r="BW98" s="874"/>
      <c r="BX98" s="874"/>
      <c r="BY98" s="874"/>
      <c r="BZ98" s="874"/>
      <c r="CA98" s="874"/>
      <c r="CB98" s="874"/>
      <c r="CC98" s="874"/>
      <c r="CD98" s="874"/>
      <c r="CE98" s="874"/>
      <c r="CF98" s="874"/>
      <c r="CG98" s="879"/>
      <c r="CH98" s="876"/>
      <c r="CI98" s="877"/>
      <c r="CJ98" s="877"/>
      <c r="CK98" s="877"/>
      <c r="CL98" s="878"/>
      <c r="CM98" s="876"/>
      <c r="CN98" s="877"/>
      <c r="CO98" s="877"/>
      <c r="CP98" s="877"/>
      <c r="CQ98" s="878"/>
      <c r="CR98" s="876"/>
      <c r="CS98" s="877"/>
      <c r="CT98" s="877"/>
      <c r="CU98" s="877"/>
      <c r="CV98" s="878"/>
      <c r="CW98" s="876"/>
      <c r="CX98" s="877"/>
      <c r="CY98" s="877"/>
      <c r="CZ98" s="877"/>
      <c r="DA98" s="878"/>
      <c r="DB98" s="876"/>
      <c r="DC98" s="877"/>
      <c r="DD98" s="877"/>
      <c r="DE98" s="877"/>
      <c r="DF98" s="878"/>
      <c r="DG98" s="876"/>
      <c r="DH98" s="877"/>
      <c r="DI98" s="877"/>
      <c r="DJ98" s="877"/>
      <c r="DK98" s="878"/>
      <c r="DL98" s="876"/>
      <c r="DM98" s="877"/>
      <c r="DN98" s="877"/>
      <c r="DO98" s="877"/>
      <c r="DP98" s="878"/>
      <c r="DQ98" s="876"/>
      <c r="DR98" s="877"/>
      <c r="DS98" s="877"/>
      <c r="DT98" s="877"/>
      <c r="DU98" s="878"/>
      <c r="DV98" s="873"/>
      <c r="DW98" s="874"/>
      <c r="DX98" s="874"/>
      <c r="DY98" s="874"/>
      <c r="DZ98" s="875"/>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3"/>
      <c r="BT99" s="874"/>
      <c r="BU99" s="874"/>
      <c r="BV99" s="874"/>
      <c r="BW99" s="874"/>
      <c r="BX99" s="874"/>
      <c r="BY99" s="874"/>
      <c r="BZ99" s="874"/>
      <c r="CA99" s="874"/>
      <c r="CB99" s="874"/>
      <c r="CC99" s="874"/>
      <c r="CD99" s="874"/>
      <c r="CE99" s="874"/>
      <c r="CF99" s="874"/>
      <c r="CG99" s="879"/>
      <c r="CH99" s="876"/>
      <c r="CI99" s="877"/>
      <c r="CJ99" s="877"/>
      <c r="CK99" s="877"/>
      <c r="CL99" s="878"/>
      <c r="CM99" s="876"/>
      <c r="CN99" s="877"/>
      <c r="CO99" s="877"/>
      <c r="CP99" s="877"/>
      <c r="CQ99" s="878"/>
      <c r="CR99" s="876"/>
      <c r="CS99" s="877"/>
      <c r="CT99" s="877"/>
      <c r="CU99" s="877"/>
      <c r="CV99" s="878"/>
      <c r="CW99" s="876"/>
      <c r="CX99" s="877"/>
      <c r="CY99" s="877"/>
      <c r="CZ99" s="877"/>
      <c r="DA99" s="878"/>
      <c r="DB99" s="876"/>
      <c r="DC99" s="877"/>
      <c r="DD99" s="877"/>
      <c r="DE99" s="877"/>
      <c r="DF99" s="878"/>
      <c r="DG99" s="876"/>
      <c r="DH99" s="877"/>
      <c r="DI99" s="877"/>
      <c r="DJ99" s="877"/>
      <c r="DK99" s="878"/>
      <c r="DL99" s="876"/>
      <c r="DM99" s="877"/>
      <c r="DN99" s="877"/>
      <c r="DO99" s="877"/>
      <c r="DP99" s="878"/>
      <c r="DQ99" s="876"/>
      <c r="DR99" s="877"/>
      <c r="DS99" s="877"/>
      <c r="DT99" s="877"/>
      <c r="DU99" s="878"/>
      <c r="DV99" s="873"/>
      <c r="DW99" s="874"/>
      <c r="DX99" s="874"/>
      <c r="DY99" s="874"/>
      <c r="DZ99" s="875"/>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3"/>
      <c r="BT100" s="874"/>
      <c r="BU100" s="874"/>
      <c r="BV100" s="874"/>
      <c r="BW100" s="874"/>
      <c r="BX100" s="874"/>
      <c r="BY100" s="874"/>
      <c r="BZ100" s="874"/>
      <c r="CA100" s="874"/>
      <c r="CB100" s="874"/>
      <c r="CC100" s="874"/>
      <c r="CD100" s="874"/>
      <c r="CE100" s="874"/>
      <c r="CF100" s="874"/>
      <c r="CG100" s="879"/>
      <c r="CH100" s="876"/>
      <c r="CI100" s="877"/>
      <c r="CJ100" s="877"/>
      <c r="CK100" s="877"/>
      <c r="CL100" s="878"/>
      <c r="CM100" s="876"/>
      <c r="CN100" s="877"/>
      <c r="CO100" s="877"/>
      <c r="CP100" s="877"/>
      <c r="CQ100" s="878"/>
      <c r="CR100" s="876"/>
      <c r="CS100" s="877"/>
      <c r="CT100" s="877"/>
      <c r="CU100" s="877"/>
      <c r="CV100" s="878"/>
      <c r="CW100" s="876"/>
      <c r="CX100" s="877"/>
      <c r="CY100" s="877"/>
      <c r="CZ100" s="877"/>
      <c r="DA100" s="878"/>
      <c r="DB100" s="876"/>
      <c r="DC100" s="877"/>
      <c r="DD100" s="877"/>
      <c r="DE100" s="877"/>
      <c r="DF100" s="878"/>
      <c r="DG100" s="876"/>
      <c r="DH100" s="877"/>
      <c r="DI100" s="877"/>
      <c r="DJ100" s="877"/>
      <c r="DK100" s="878"/>
      <c r="DL100" s="876"/>
      <c r="DM100" s="877"/>
      <c r="DN100" s="877"/>
      <c r="DO100" s="877"/>
      <c r="DP100" s="878"/>
      <c r="DQ100" s="876"/>
      <c r="DR100" s="877"/>
      <c r="DS100" s="877"/>
      <c r="DT100" s="877"/>
      <c r="DU100" s="878"/>
      <c r="DV100" s="873"/>
      <c r="DW100" s="874"/>
      <c r="DX100" s="874"/>
      <c r="DY100" s="874"/>
      <c r="DZ100" s="875"/>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3"/>
      <c r="BT101" s="874"/>
      <c r="BU101" s="874"/>
      <c r="BV101" s="874"/>
      <c r="BW101" s="874"/>
      <c r="BX101" s="874"/>
      <c r="BY101" s="874"/>
      <c r="BZ101" s="874"/>
      <c r="CA101" s="874"/>
      <c r="CB101" s="874"/>
      <c r="CC101" s="874"/>
      <c r="CD101" s="874"/>
      <c r="CE101" s="874"/>
      <c r="CF101" s="874"/>
      <c r="CG101" s="879"/>
      <c r="CH101" s="876"/>
      <c r="CI101" s="877"/>
      <c r="CJ101" s="877"/>
      <c r="CK101" s="877"/>
      <c r="CL101" s="878"/>
      <c r="CM101" s="876"/>
      <c r="CN101" s="877"/>
      <c r="CO101" s="877"/>
      <c r="CP101" s="877"/>
      <c r="CQ101" s="878"/>
      <c r="CR101" s="876"/>
      <c r="CS101" s="877"/>
      <c r="CT101" s="877"/>
      <c r="CU101" s="877"/>
      <c r="CV101" s="878"/>
      <c r="CW101" s="876"/>
      <c r="CX101" s="877"/>
      <c r="CY101" s="877"/>
      <c r="CZ101" s="877"/>
      <c r="DA101" s="878"/>
      <c r="DB101" s="876"/>
      <c r="DC101" s="877"/>
      <c r="DD101" s="877"/>
      <c r="DE101" s="877"/>
      <c r="DF101" s="878"/>
      <c r="DG101" s="876"/>
      <c r="DH101" s="877"/>
      <c r="DI101" s="877"/>
      <c r="DJ101" s="877"/>
      <c r="DK101" s="878"/>
      <c r="DL101" s="876"/>
      <c r="DM101" s="877"/>
      <c r="DN101" s="877"/>
      <c r="DO101" s="877"/>
      <c r="DP101" s="878"/>
      <c r="DQ101" s="876"/>
      <c r="DR101" s="877"/>
      <c r="DS101" s="877"/>
      <c r="DT101" s="877"/>
      <c r="DU101" s="878"/>
      <c r="DV101" s="873"/>
      <c r="DW101" s="874"/>
      <c r="DX101" s="874"/>
      <c r="DY101" s="874"/>
      <c r="DZ101" s="875"/>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390</v>
      </c>
      <c r="BR102" s="802" t="s">
        <v>420</v>
      </c>
      <c r="BS102" s="803"/>
      <c r="BT102" s="803"/>
      <c r="BU102" s="803"/>
      <c r="BV102" s="803"/>
      <c r="BW102" s="803"/>
      <c r="BX102" s="803"/>
      <c r="BY102" s="803"/>
      <c r="BZ102" s="803"/>
      <c r="CA102" s="803"/>
      <c r="CB102" s="803"/>
      <c r="CC102" s="803"/>
      <c r="CD102" s="803"/>
      <c r="CE102" s="803"/>
      <c r="CF102" s="803"/>
      <c r="CG102" s="804"/>
      <c r="CH102" s="901"/>
      <c r="CI102" s="902"/>
      <c r="CJ102" s="902"/>
      <c r="CK102" s="902"/>
      <c r="CL102" s="903"/>
      <c r="CM102" s="901"/>
      <c r="CN102" s="902"/>
      <c r="CO102" s="902"/>
      <c r="CP102" s="902"/>
      <c r="CQ102" s="903"/>
      <c r="CR102" s="904">
        <v>55</v>
      </c>
      <c r="CS102" s="866"/>
      <c r="CT102" s="866"/>
      <c r="CU102" s="866"/>
      <c r="CV102" s="905"/>
      <c r="CW102" s="904" t="s">
        <v>587</v>
      </c>
      <c r="CX102" s="866"/>
      <c r="CY102" s="866"/>
      <c r="CZ102" s="866"/>
      <c r="DA102" s="905"/>
      <c r="DB102" s="904" t="s">
        <v>587</v>
      </c>
      <c r="DC102" s="866"/>
      <c r="DD102" s="866"/>
      <c r="DE102" s="866"/>
      <c r="DF102" s="905"/>
      <c r="DG102" s="904" t="s">
        <v>587</v>
      </c>
      <c r="DH102" s="866"/>
      <c r="DI102" s="866"/>
      <c r="DJ102" s="866"/>
      <c r="DK102" s="905"/>
      <c r="DL102" s="904" t="s">
        <v>587</v>
      </c>
      <c r="DM102" s="866"/>
      <c r="DN102" s="866"/>
      <c r="DO102" s="866"/>
      <c r="DP102" s="905"/>
      <c r="DQ102" s="904" t="s">
        <v>587</v>
      </c>
      <c r="DR102" s="866"/>
      <c r="DS102" s="866"/>
      <c r="DT102" s="866"/>
      <c r="DU102" s="905"/>
      <c r="DV102" s="802"/>
      <c r="DW102" s="803"/>
      <c r="DX102" s="803"/>
      <c r="DY102" s="803"/>
      <c r="DZ102" s="928"/>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9" t="s">
        <v>421</v>
      </c>
      <c r="BR103" s="929"/>
      <c r="BS103" s="929"/>
      <c r="BT103" s="929"/>
      <c r="BU103" s="929"/>
      <c r="BV103" s="929"/>
      <c r="BW103" s="929"/>
      <c r="BX103" s="929"/>
      <c r="BY103" s="929"/>
      <c r="BZ103" s="929"/>
      <c r="CA103" s="929"/>
      <c r="CB103" s="929"/>
      <c r="CC103" s="929"/>
      <c r="CD103" s="929"/>
      <c r="CE103" s="929"/>
      <c r="CF103" s="929"/>
      <c r="CG103" s="929"/>
      <c r="CH103" s="929"/>
      <c r="CI103" s="929"/>
      <c r="CJ103" s="929"/>
      <c r="CK103" s="929"/>
      <c r="CL103" s="929"/>
      <c r="CM103" s="929"/>
      <c r="CN103" s="929"/>
      <c r="CO103" s="929"/>
      <c r="CP103" s="929"/>
      <c r="CQ103" s="929"/>
      <c r="CR103" s="929"/>
      <c r="CS103" s="929"/>
      <c r="CT103" s="929"/>
      <c r="CU103" s="929"/>
      <c r="CV103" s="929"/>
      <c r="CW103" s="929"/>
      <c r="CX103" s="929"/>
      <c r="CY103" s="929"/>
      <c r="CZ103" s="929"/>
      <c r="DA103" s="929"/>
      <c r="DB103" s="929"/>
      <c r="DC103" s="929"/>
      <c r="DD103" s="929"/>
      <c r="DE103" s="929"/>
      <c r="DF103" s="929"/>
      <c r="DG103" s="929"/>
      <c r="DH103" s="929"/>
      <c r="DI103" s="929"/>
      <c r="DJ103" s="929"/>
      <c r="DK103" s="929"/>
      <c r="DL103" s="929"/>
      <c r="DM103" s="929"/>
      <c r="DN103" s="929"/>
      <c r="DO103" s="929"/>
      <c r="DP103" s="929"/>
      <c r="DQ103" s="929"/>
      <c r="DR103" s="929"/>
      <c r="DS103" s="929"/>
      <c r="DT103" s="929"/>
      <c r="DU103" s="929"/>
      <c r="DV103" s="929"/>
      <c r="DW103" s="929"/>
      <c r="DX103" s="929"/>
      <c r="DY103" s="929"/>
      <c r="DZ103" s="929"/>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30" t="s">
        <v>422</v>
      </c>
      <c r="BR104" s="930"/>
      <c r="BS104" s="930"/>
      <c r="BT104" s="930"/>
      <c r="BU104" s="930"/>
      <c r="BV104" s="930"/>
      <c r="BW104" s="930"/>
      <c r="BX104" s="930"/>
      <c r="BY104" s="930"/>
      <c r="BZ104" s="930"/>
      <c r="CA104" s="930"/>
      <c r="CB104" s="930"/>
      <c r="CC104" s="930"/>
      <c r="CD104" s="930"/>
      <c r="CE104" s="930"/>
      <c r="CF104" s="930"/>
      <c r="CG104" s="930"/>
      <c r="CH104" s="930"/>
      <c r="CI104" s="930"/>
      <c r="CJ104" s="930"/>
      <c r="CK104" s="930"/>
      <c r="CL104" s="930"/>
      <c r="CM104" s="930"/>
      <c r="CN104" s="930"/>
      <c r="CO104" s="930"/>
      <c r="CP104" s="930"/>
      <c r="CQ104" s="930"/>
      <c r="CR104" s="930"/>
      <c r="CS104" s="930"/>
      <c r="CT104" s="930"/>
      <c r="CU104" s="930"/>
      <c r="CV104" s="930"/>
      <c r="CW104" s="930"/>
      <c r="CX104" s="930"/>
      <c r="CY104" s="930"/>
      <c r="CZ104" s="930"/>
      <c r="DA104" s="930"/>
      <c r="DB104" s="930"/>
      <c r="DC104" s="930"/>
      <c r="DD104" s="930"/>
      <c r="DE104" s="930"/>
      <c r="DF104" s="930"/>
      <c r="DG104" s="930"/>
      <c r="DH104" s="930"/>
      <c r="DI104" s="930"/>
      <c r="DJ104" s="930"/>
      <c r="DK104" s="930"/>
      <c r="DL104" s="930"/>
      <c r="DM104" s="930"/>
      <c r="DN104" s="930"/>
      <c r="DO104" s="930"/>
      <c r="DP104" s="930"/>
      <c r="DQ104" s="930"/>
      <c r="DR104" s="930"/>
      <c r="DS104" s="930"/>
      <c r="DT104" s="930"/>
      <c r="DU104" s="930"/>
      <c r="DV104" s="930"/>
      <c r="DW104" s="930"/>
      <c r="DX104" s="930"/>
      <c r="DY104" s="930"/>
      <c r="DZ104" s="930"/>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423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1" t="s">
        <v>425</v>
      </c>
      <c r="B108" s="932"/>
      <c r="C108" s="932"/>
      <c r="D108" s="932"/>
      <c r="E108" s="932"/>
      <c r="F108" s="932"/>
      <c r="G108" s="932"/>
      <c r="H108" s="932"/>
      <c r="I108" s="932"/>
      <c r="J108" s="932"/>
      <c r="K108" s="932"/>
      <c r="L108" s="932"/>
      <c r="M108" s="932"/>
      <c r="N108" s="932"/>
      <c r="O108" s="932"/>
      <c r="P108" s="932"/>
      <c r="Q108" s="932"/>
      <c r="R108" s="932"/>
      <c r="S108" s="932"/>
      <c r="T108" s="932"/>
      <c r="U108" s="932"/>
      <c r="V108" s="932"/>
      <c r="W108" s="932"/>
      <c r="X108" s="932"/>
      <c r="Y108" s="932"/>
      <c r="Z108" s="932"/>
      <c r="AA108" s="932"/>
      <c r="AB108" s="932"/>
      <c r="AC108" s="932"/>
      <c r="AD108" s="932"/>
      <c r="AE108" s="932"/>
      <c r="AF108" s="932"/>
      <c r="AG108" s="932"/>
      <c r="AH108" s="932"/>
      <c r="AI108" s="932"/>
      <c r="AJ108" s="932"/>
      <c r="AK108" s="932"/>
      <c r="AL108" s="932"/>
      <c r="AM108" s="932"/>
      <c r="AN108" s="932"/>
      <c r="AO108" s="932"/>
      <c r="AP108" s="932"/>
      <c r="AQ108" s="932"/>
      <c r="AR108" s="932"/>
      <c r="AS108" s="932"/>
      <c r="AT108" s="933"/>
      <c r="AU108" s="931" t="s">
        <v>426</v>
      </c>
      <c r="AV108" s="932"/>
      <c r="AW108" s="932"/>
      <c r="AX108" s="932"/>
      <c r="AY108" s="932"/>
      <c r="AZ108" s="932"/>
      <c r="BA108" s="932"/>
      <c r="BB108" s="932"/>
      <c r="BC108" s="932"/>
      <c r="BD108" s="932"/>
      <c r="BE108" s="932"/>
      <c r="BF108" s="932"/>
      <c r="BG108" s="932"/>
      <c r="BH108" s="932"/>
      <c r="BI108" s="932"/>
      <c r="BJ108" s="932"/>
      <c r="BK108" s="932"/>
      <c r="BL108" s="932"/>
      <c r="BM108" s="932"/>
      <c r="BN108" s="932"/>
      <c r="BO108" s="932"/>
      <c r="BP108" s="932"/>
      <c r="BQ108" s="932"/>
      <c r="BR108" s="932"/>
      <c r="BS108" s="932"/>
      <c r="BT108" s="932"/>
      <c r="BU108" s="932"/>
      <c r="BV108" s="932"/>
      <c r="BW108" s="932"/>
      <c r="BX108" s="932"/>
      <c r="BY108" s="932"/>
      <c r="BZ108" s="932"/>
      <c r="CA108" s="932"/>
      <c r="CB108" s="932"/>
      <c r="CC108" s="932"/>
      <c r="CD108" s="932"/>
      <c r="CE108" s="932"/>
      <c r="CF108" s="932"/>
      <c r="CG108" s="932"/>
      <c r="CH108" s="932"/>
      <c r="CI108" s="932"/>
      <c r="CJ108" s="932"/>
      <c r="CK108" s="932"/>
      <c r="CL108" s="932"/>
      <c r="CM108" s="932"/>
      <c r="CN108" s="932"/>
      <c r="CO108" s="932"/>
      <c r="CP108" s="932"/>
      <c r="CQ108" s="932"/>
      <c r="CR108" s="932"/>
      <c r="CS108" s="932"/>
      <c r="CT108" s="932"/>
      <c r="CU108" s="932"/>
      <c r="CV108" s="932"/>
      <c r="CW108" s="932"/>
      <c r="CX108" s="932"/>
      <c r="CY108" s="932"/>
      <c r="CZ108" s="932"/>
      <c r="DA108" s="932"/>
      <c r="DB108" s="932"/>
      <c r="DC108" s="932"/>
      <c r="DD108" s="932"/>
      <c r="DE108" s="932"/>
      <c r="DF108" s="932"/>
      <c r="DG108" s="932"/>
      <c r="DH108" s="932"/>
      <c r="DI108" s="932"/>
      <c r="DJ108" s="932"/>
      <c r="DK108" s="932"/>
      <c r="DL108" s="932"/>
      <c r="DM108" s="932"/>
      <c r="DN108" s="932"/>
      <c r="DO108" s="932"/>
      <c r="DP108" s="932"/>
      <c r="DQ108" s="932"/>
      <c r="DR108" s="932"/>
      <c r="DS108" s="932"/>
      <c r="DT108" s="932"/>
      <c r="DU108" s="932"/>
      <c r="DV108" s="932"/>
      <c r="DW108" s="932"/>
      <c r="DX108" s="932"/>
      <c r="DY108" s="932"/>
      <c r="DZ108" s="933"/>
    </row>
    <row r="109" spans="1:131" s="224" customFormat="1" ht="26.25" customHeight="1" x14ac:dyDescent="0.2">
      <c r="A109" s="926" t="s">
        <v>427</v>
      </c>
      <c r="B109" s="907"/>
      <c r="C109" s="907"/>
      <c r="D109" s="907"/>
      <c r="E109" s="907"/>
      <c r="F109" s="907"/>
      <c r="G109" s="907"/>
      <c r="H109" s="907"/>
      <c r="I109" s="907"/>
      <c r="J109" s="907"/>
      <c r="K109" s="907"/>
      <c r="L109" s="907"/>
      <c r="M109" s="907"/>
      <c r="N109" s="907"/>
      <c r="O109" s="907"/>
      <c r="P109" s="907"/>
      <c r="Q109" s="907"/>
      <c r="R109" s="907"/>
      <c r="S109" s="907"/>
      <c r="T109" s="907"/>
      <c r="U109" s="907"/>
      <c r="V109" s="907"/>
      <c r="W109" s="907"/>
      <c r="X109" s="907"/>
      <c r="Y109" s="907"/>
      <c r="Z109" s="908"/>
      <c r="AA109" s="906" t="s">
        <v>428</v>
      </c>
      <c r="AB109" s="907"/>
      <c r="AC109" s="907"/>
      <c r="AD109" s="907"/>
      <c r="AE109" s="908"/>
      <c r="AF109" s="906" t="s">
        <v>429</v>
      </c>
      <c r="AG109" s="907"/>
      <c r="AH109" s="907"/>
      <c r="AI109" s="907"/>
      <c r="AJ109" s="908"/>
      <c r="AK109" s="906" t="s">
        <v>306</v>
      </c>
      <c r="AL109" s="907"/>
      <c r="AM109" s="907"/>
      <c r="AN109" s="907"/>
      <c r="AO109" s="908"/>
      <c r="AP109" s="906" t="s">
        <v>430</v>
      </c>
      <c r="AQ109" s="907"/>
      <c r="AR109" s="907"/>
      <c r="AS109" s="907"/>
      <c r="AT109" s="909"/>
      <c r="AU109" s="926" t="s">
        <v>427</v>
      </c>
      <c r="AV109" s="907"/>
      <c r="AW109" s="907"/>
      <c r="AX109" s="907"/>
      <c r="AY109" s="907"/>
      <c r="AZ109" s="907"/>
      <c r="BA109" s="907"/>
      <c r="BB109" s="907"/>
      <c r="BC109" s="907"/>
      <c r="BD109" s="907"/>
      <c r="BE109" s="907"/>
      <c r="BF109" s="907"/>
      <c r="BG109" s="907"/>
      <c r="BH109" s="907"/>
      <c r="BI109" s="907"/>
      <c r="BJ109" s="907"/>
      <c r="BK109" s="907"/>
      <c r="BL109" s="907"/>
      <c r="BM109" s="907"/>
      <c r="BN109" s="907"/>
      <c r="BO109" s="907"/>
      <c r="BP109" s="908"/>
      <c r="BQ109" s="906" t="s">
        <v>428</v>
      </c>
      <c r="BR109" s="907"/>
      <c r="BS109" s="907"/>
      <c r="BT109" s="907"/>
      <c r="BU109" s="908"/>
      <c r="BV109" s="906" t="s">
        <v>429</v>
      </c>
      <c r="BW109" s="907"/>
      <c r="BX109" s="907"/>
      <c r="BY109" s="907"/>
      <c r="BZ109" s="908"/>
      <c r="CA109" s="906" t="s">
        <v>306</v>
      </c>
      <c r="CB109" s="907"/>
      <c r="CC109" s="907"/>
      <c r="CD109" s="907"/>
      <c r="CE109" s="908"/>
      <c r="CF109" s="927" t="s">
        <v>430</v>
      </c>
      <c r="CG109" s="927"/>
      <c r="CH109" s="927"/>
      <c r="CI109" s="927"/>
      <c r="CJ109" s="927"/>
      <c r="CK109" s="906" t="s">
        <v>431</v>
      </c>
      <c r="CL109" s="907"/>
      <c r="CM109" s="907"/>
      <c r="CN109" s="907"/>
      <c r="CO109" s="907"/>
      <c r="CP109" s="907"/>
      <c r="CQ109" s="907"/>
      <c r="CR109" s="907"/>
      <c r="CS109" s="907"/>
      <c r="CT109" s="907"/>
      <c r="CU109" s="907"/>
      <c r="CV109" s="907"/>
      <c r="CW109" s="907"/>
      <c r="CX109" s="907"/>
      <c r="CY109" s="907"/>
      <c r="CZ109" s="907"/>
      <c r="DA109" s="907"/>
      <c r="DB109" s="907"/>
      <c r="DC109" s="907"/>
      <c r="DD109" s="907"/>
      <c r="DE109" s="907"/>
      <c r="DF109" s="908"/>
      <c r="DG109" s="906" t="s">
        <v>428</v>
      </c>
      <c r="DH109" s="907"/>
      <c r="DI109" s="907"/>
      <c r="DJ109" s="907"/>
      <c r="DK109" s="908"/>
      <c r="DL109" s="906" t="s">
        <v>429</v>
      </c>
      <c r="DM109" s="907"/>
      <c r="DN109" s="907"/>
      <c r="DO109" s="907"/>
      <c r="DP109" s="908"/>
      <c r="DQ109" s="906" t="s">
        <v>306</v>
      </c>
      <c r="DR109" s="907"/>
      <c r="DS109" s="907"/>
      <c r="DT109" s="907"/>
      <c r="DU109" s="908"/>
      <c r="DV109" s="906" t="s">
        <v>430</v>
      </c>
      <c r="DW109" s="907"/>
      <c r="DX109" s="907"/>
      <c r="DY109" s="907"/>
      <c r="DZ109" s="909"/>
    </row>
    <row r="110" spans="1:131" s="224" customFormat="1" ht="26.25" customHeight="1" x14ac:dyDescent="0.2">
      <c r="A110" s="910" t="s">
        <v>432</v>
      </c>
      <c r="B110" s="911"/>
      <c r="C110" s="911"/>
      <c r="D110" s="911"/>
      <c r="E110" s="911"/>
      <c r="F110" s="911"/>
      <c r="G110" s="911"/>
      <c r="H110" s="911"/>
      <c r="I110" s="911"/>
      <c r="J110" s="911"/>
      <c r="K110" s="911"/>
      <c r="L110" s="911"/>
      <c r="M110" s="911"/>
      <c r="N110" s="911"/>
      <c r="O110" s="911"/>
      <c r="P110" s="911"/>
      <c r="Q110" s="911"/>
      <c r="R110" s="911"/>
      <c r="S110" s="911"/>
      <c r="T110" s="911"/>
      <c r="U110" s="911"/>
      <c r="V110" s="911"/>
      <c r="W110" s="911"/>
      <c r="X110" s="911"/>
      <c r="Y110" s="911"/>
      <c r="Z110" s="912"/>
      <c r="AA110" s="913">
        <v>459889</v>
      </c>
      <c r="AB110" s="914"/>
      <c r="AC110" s="914"/>
      <c r="AD110" s="914"/>
      <c r="AE110" s="915"/>
      <c r="AF110" s="916">
        <v>442161</v>
      </c>
      <c r="AG110" s="914"/>
      <c r="AH110" s="914"/>
      <c r="AI110" s="914"/>
      <c r="AJ110" s="915"/>
      <c r="AK110" s="916">
        <v>449123</v>
      </c>
      <c r="AL110" s="914"/>
      <c r="AM110" s="914"/>
      <c r="AN110" s="914"/>
      <c r="AO110" s="915"/>
      <c r="AP110" s="917">
        <v>14.2</v>
      </c>
      <c r="AQ110" s="918"/>
      <c r="AR110" s="918"/>
      <c r="AS110" s="918"/>
      <c r="AT110" s="919"/>
      <c r="AU110" s="920" t="s">
        <v>75</v>
      </c>
      <c r="AV110" s="921"/>
      <c r="AW110" s="921"/>
      <c r="AX110" s="921"/>
      <c r="AY110" s="921"/>
      <c r="AZ110" s="943" t="s">
        <v>433</v>
      </c>
      <c r="BA110" s="911"/>
      <c r="BB110" s="911"/>
      <c r="BC110" s="911"/>
      <c r="BD110" s="911"/>
      <c r="BE110" s="911"/>
      <c r="BF110" s="911"/>
      <c r="BG110" s="911"/>
      <c r="BH110" s="911"/>
      <c r="BI110" s="911"/>
      <c r="BJ110" s="911"/>
      <c r="BK110" s="911"/>
      <c r="BL110" s="911"/>
      <c r="BM110" s="911"/>
      <c r="BN110" s="911"/>
      <c r="BO110" s="911"/>
      <c r="BP110" s="912"/>
      <c r="BQ110" s="944">
        <v>4317213</v>
      </c>
      <c r="BR110" s="945"/>
      <c r="BS110" s="945"/>
      <c r="BT110" s="945"/>
      <c r="BU110" s="945"/>
      <c r="BV110" s="945">
        <v>4277179</v>
      </c>
      <c r="BW110" s="945"/>
      <c r="BX110" s="945"/>
      <c r="BY110" s="945"/>
      <c r="BZ110" s="945"/>
      <c r="CA110" s="945">
        <v>4141253</v>
      </c>
      <c r="CB110" s="945"/>
      <c r="CC110" s="945"/>
      <c r="CD110" s="945"/>
      <c r="CE110" s="945"/>
      <c r="CF110" s="958">
        <v>131.1</v>
      </c>
      <c r="CG110" s="959"/>
      <c r="CH110" s="959"/>
      <c r="CI110" s="959"/>
      <c r="CJ110" s="959"/>
      <c r="CK110" s="960" t="s">
        <v>434</v>
      </c>
      <c r="CL110" s="961"/>
      <c r="CM110" s="943" t="s">
        <v>435</v>
      </c>
      <c r="CN110" s="911"/>
      <c r="CO110" s="911"/>
      <c r="CP110" s="911"/>
      <c r="CQ110" s="911"/>
      <c r="CR110" s="911"/>
      <c r="CS110" s="911"/>
      <c r="CT110" s="911"/>
      <c r="CU110" s="911"/>
      <c r="CV110" s="911"/>
      <c r="CW110" s="911"/>
      <c r="CX110" s="911"/>
      <c r="CY110" s="911"/>
      <c r="CZ110" s="911"/>
      <c r="DA110" s="911"/>
      <c r="DB110" s="911"/>
      <c r="DC110" s="911"/>
      <c r="DD110" s="911"/>
      <c r="DE110" s="911"/>
      <c r="DF110" s="912"/>
      <c r="DG110" s="944" t="s">
        <v>436</v>
      </c>
      <c r="DH110" s="945"/>
      <c r="DI110" s="945"/>
      <c r="DJ110" s="945"/>
      <c r="DK110" s="945"/>
      <c r="DL110" s="945" t="s">
        <v>436</v>
      </c>
      <c r="DM110" s="945"/>
      <c r="DN110" s="945"/>
      <c r="DO110" s="945"/>
      <c r="DP110" s="945"/>
      <c r="DQ110" s="945" t="s">
        <v>436</v>
      </c>
      <c r="DR110" s="945"/>
      <c r="DS110" s="945"/>
      <c r="DT110" s="945"/>
      <c r="DU110" s="945"/>
      <c r="DV110" s="946" t="s">
        <v>436</v>
      </c>
      <c r="DW110" s="946"/>
      <c r="DX110" s="946"/>
      <c r="DY110" s="946"/>
      <c r="DZ110" s="947"/>
    </row>
    <row r="111" spans="1:131" s="224" customFormat="1" ht="26.25" customHeight="1" x14ac:dyDescent="0.2">
      <c r="A111" s="948" t="s">
        <v>437</v>
      </c>
      <c r="B111" s="949"/>
      <c r="C111" s="949"/>
      <c r="D111" s="949"/>
      <c r="E111" s="949"/>
      <c r="F111" s="949"/>
      <c r="G111" s="949"/>
      <c r="H111" s="949"/>
      <c r="I111" s="949"/>
      <c r="J111" s="949"/>
      <c r="K111" s="949"/>
      <c r="L111" s="949"/>
      <c r="M111" s="949"/>
      <c r="N111" s="949"/>
      <c r="O111" s="949"/>
      <c r="P111" s="949"/>
      <c r="Q111" s="949"/>
      <c r="R111" s="949"/>
      <c r="S111" s="949"/>
      <c r="T111" s="949"/>
      <c r="U111" s="949"/>
      <c r="V111" s="949"/>
      <c r="W111" s="949"/>
      <c r="X111" s="949"/>
      <c r="Y111" s="949"/>
      <c r="Z111" s="950"/>
      <c r="AA111" s="951" t="s">
        <v>436</v>
      </c>
      <c r="AB111" s="952"/>
      <c r="AC111" s="952"/>
      <c r="AD111" s="952"/>
      <c r="AE111" s="953"/>
      <c r="AF111" s="954" t="s">
        <v>436</v>
      </c>
      <c r="AG111" s="952"/>
      <c r="AH111" s="952"/>
      <c r="AI111" s="952"/>
      <c r="AJ111" s="953"/>
      <c r="AK111" s="954" t="s">
        <v>436</v>
      </c>
      <c r="AL111" s="952"/>
      <c r="AM111" s="952"/>
      <c r="AN111" s="952"/>
      <c r="AO111" s="953"/>
      <c r="AP111" s="955" t="s">
        <v>436</v>
      </c>
      <c r="AQ111" s="956"/>
      <c r="AR111" s="956"/>
      <c r="AS111" s="956"/>
      <c r="AT111" s="957"/>
      <c r="AU111" s="922"/>
      <c r="AV111" s="923"/>
      <c r="AW111" s="923"/>
      <c r="AX111" s="923"/>
      <c r="AY111" s="923"/>
      <c r="AZ111" s="936" t="s">
        <v>438</v>
      </c>
      <c r="BA111" s="937"/>
      <c r="BB111" s="937"/>
      <c r="BC111" s="937"/>
      <c r="BD111" s="937"/>
      <c r="BE111" s="937"/>
      <c r="BF111" s="937"/>
      <c r="BG111" s="937"/>
      <c r="BH111" s="937"/>
      <c r="BI111" s="937"/>
      <c r="BJ111" s="937"/>
      <c r="BK111" s="937"/>
      <c r="BL111" s="937"/>
      <c r="BM111" s="937"/>
      <c r="BN111" s="937"/>
      <c r="BO111" s="937"/>
      <c r="BP111" s="938"/>
      <c r="BQ111" s="939" t="s">
        <v>439</v>
      </c>
      <c r="BR111" s="940"/>
      <c r="BS111" s="940"/>
      <c r="BT111" s="940"/>
      <c r="BU111" s="940"/>
      <c r="BV111" s="940" t="s">
        <v>440</v>
      </c>
      <c r="BW111" s="940"/>
      <c r="BX111" s="940"/>
      <c r="BY111" s="940"/>
      <c r="BZ111" s="940"/>
      <c r="CA111" s="940" t="s">
        <v>439</v>
      </c>
      <c r="CB111" s="940"/>
      <c r="CC111" s="940"/>
      <c r="CD111" s="940"/>
      <c r="CE111" s="940"/>
      <c r="CF111" s="934" t="s">
        <v>441</v>
      </c>
      <c r="CG111" s="935"/>
      <c r="CH111" s="935"/>
      <c r="CI111" s="935"/>
      <c r="CJ111" s="935"/>
      <c r="CK111" s="962"/>
      <c r="CL111" s="963"/>
      <c r="CM111" s="936" t="s">
        <v>442</v>
      </c>
      <c r="CN111" s="937"/>
      <c r="CO111" s="937"/>
      <c r="CP111" s="937"/>
      <c r="CQ111" s="937"/>
      <c r="CR111" s="937"/>
      <c r="CS111" s="937"/>
      <c r="CT111" s="937"/>
      <c r="CU111" s="937"/>
      <c r="CV111" s="937"/>
      <c r="CW111" s="937"/>
      <c r="CX111" s="937"/>
      <c r="CY111" s="937"/>
      <c r="CZ111" s="937"/>
      <c r="DA111" s="937"/>
      <c r="DB111" s="937"/>
      <c r="DC111" s="937"/>
      <c r="DD111" s="937"/>
      <c r="DE111" s="937"/>
      <c r="DF111" s="938"/>
      <c r="DG111" s="939" t="s">
        <v>440</v>
      </c>
      <c r="DH111" s="940"/>
      <c r="DI111" s="940"/>
      <c r="DJ111" s="940"/>
      <c r="DK111" s="940"/>
      <c r="DL111" s="940" t="s">
        <v>443</v>
      </c>
      <c r="DM111" s="940"/>
      <c r="DN111" s="940"/>
      <c r="DO111" s="940"/>
      <c r="DP111" s="940"/>
      <c r="DQ111" s="940" t="s">
        <v>444</v>
      </c>
      <c r="DR111" s="940"/>
      <c r="DS111" s="940"/>
      <c r="DT111" s="940"/>
      <c r="DU111" s="940"/>
      <c r="DV111" s="941" t="s">
        <v>445</v>
      </c>
      <c r="DW111" s="941"/>
      <c r="DX111" s="941"/>
      <c r="DY111" s="941"/>
      <c r="DZ111" s="942"/>
    </row>
    <row r="112" spans="1:131" s="224" customFormat="1" ht="26.25" customHeight="1" x14ac:dyDescent="0.2">
      <c r="A112" s="966" t="s">
        <v>446</v>
      </c>
      <c r="B112" s="967"/>
      <c r="C112" s="937" t="s">
        <v>447</v>
      </c>
      <c r="D112" s="937"/>
      <c r="E112" s="937"/>
      <c r="F112" s="937"/>
      <c r="G112" s="937"/>
      <c r="H112" s="937"/>
      <c r="I112" s="937"/>
      <c r="J112" s="937"/>
      <c r="K112" s="937"/>
      <c r="L112" s="937"/>
      <c r="M112" s="937"/>
      <c r="N112" s="937"/>
      <c r="O112" s="937"/>
      <c r="P112" s="937"/>
      <c r="Q112" s="937"/>
      <c r="R112" s="937"/>
      <c r="S112" s="937"/>
      <c r="T112" s="937"/>
      <c r="U112" s="937"/>
      <c r="V112" s="937"/>
      <c r="W112" s="937"/>
      <c r="X112" s="937"/>
      <c r="Y112" s="937"/>
      <c r="Z112" s="938"/>
      <c r="AA112" s="972" t="s">
        <v>392</v>
      </c>
      <c r="AB112" s="973"/>
      <c r="AC112" s="973"/>
      <c r="AD112" s="973"/>
      <c r="AE112" s="974"/>
      <c r="AF112" s="975" t="s">
        <v>445</v>
      </c>
      <c r="AG112" s="973"/>
      <c r="AH112" s="973"/>
      <c r="AI112" s="973"/>
      <c r="AJ112" s="974"/>
      <c r="AK112" s="975" t="s">
        <v>392</v>
      </c>
      <c r="AL112" s="973"/>
      <c r="AM112" s="973"/>
      <c r="AN112" s="973"/>
      <c r="AO112" s="974"/>
      <c r="AP112" s="976" t="s">
        <v>448</v>
      </c>
      <c r="AQ112" s="977"/>
      <c r="AR112" s="977"/>
      <c r="AS112" s="977"/>
      <c r="AT112" s="978"/>
      <c r="AU112" s="922"/>
      <c r="AV112" s="923"/>
      <c r="AW112" s="923"/>
      <c r="AX112" s="923"/>
      <c r="AY112" s="923"/>
      <c r="AZ112" s="936" t="s">
        <v>449</v>
      </c>
      <c r="BA112" s="937"/>
      <c r="BB112" s="937"/>
      <c r="BC112" s="937"/>
      <c r="BD112" s="937"/>
      <c r="BE112" s="937"/>
      <c r="BF112" s="937"/>
      <c r="BG112" s="937"/>
      <c r="BH112" s="937"/>
      <c r="BI112" s="937"/>
      <c r="BJ112" s="937"/>
      <c r="BK112" s="937"/>
      <c r="BL112" s="937"/>
      <c r="BM112" s="937"/>
      <c r="BN112" s="937"/>
      <c r="BO112" s="937"/>
      <c r="BP112" s="938"/>
      <c r="BQ112" s="939">
        <v>290173</v>
      </c>
      <c r="BR112" s="940"/>
      <c r="BS112" s="940"/>
      <c r="BT112" s="940"/>
      <c r="BU112" s="940"/>
      <c r="BV112" s="940">
        <v>335289</v>
      </c>
      <c r="BW112" s="940"/>
      <c r="BX112" s="940"/>
      <c r="BY112" s="940"/>
      <c r="BZ112" s="940"/>
      <c r="CA112" s="940">
        <v>344105</v>
      </c>
      <c r="CB112" s="940"/>
      <c r="CC112" s="940"/>
      <c r="CD112" s="940"/>
      <c r="CE112" s="940"/>
      <c r="CF112" s="934">
        <v>10.9</v>
      </c>
      <c r="CG112" s="935"/>
      <c r="CH112" s="935"/>
      <c r="CI112" s="935"/>
      <c r="CJ112" s="935"/>
      <c r="CK112" s="962"/>
      <c r="CL112" s="963"/>
      <c r="CM112" s="936" t="s">
        <v>450</v>
      </c>
      <c r="CN112" s="937"/>
      <c r="CO112" s="937"/>
      <c r="CP112" s="937"/>
      <c r="CQ112" s="937"/>
      <c r="CR112" s="937"/>
      <c r="CS112" s="937"/>
      <c r="CT112" s="937"/>
      <c r="CU112" s="937"/>
      <c r="CV112" s="937"/>
      <c r="CW112" s="937"/>
      <c r="CX112" s="937"/>
      <c r="CY112" s="937"/>
      <c r="CZ112" s="937"/>
      <c r="DA112" s="937"/>
      <c r="DB112" s="937"/>
      <c r="DC112" s="937"/>
      <c r="DD112" s="937"/>
      <c r="DE112" s="937"/>
      <c r="DF112" s="938"/>
      <c r="DG112" s="939" t="s">
        <v>445</v>
      </c>
      <c r="DH112" s="940"/>
      <c r="DI112" s="940"/>
      <c r="DJ112" s="940"/>
      <c r="DK112" s="940"/>
      <c r="DL112" s="940" t="s">
        <v>392</v>
      </c>
      <c r="DM112" s="940"/>
      <c r="DN112" s="940"/>
      <c r="DO112" s="940"/>
      <c r="DP112" s="940"/>
      <c r="DQ112" s="940" t="s">
        <v>439</v>
      </c>
      <c r="DR112" s="940"/>
      <c r="DS112" s="940"/>
      <c r="DT112" s="940"/>
      <c r="DU112" s="940"/>
      <c r="DV112" s="941" t="s">
        <v>451</v>
      </c>
      <c r="DW112" s="941"/>
      <c r="DX112" s="941"/>
      <c r="DY112" s="941"/>
      <c r="DZ112" s="942"/>
    </row>
    <row r="113" spans="1:130" s="224" customFormat="1" ht="26.25" customHeight="1" x14ac:dyDescent="0.2">
      <c r="A113" s="968"/>
      <c r="B113" s="969"/>
      <c r="C113" s="937" t="s">
        <v>452</v>
      </c>
      <c r="D113" s="937"/>
      <c r="E113" s="937"/>
      <c r="F113" s="937"/>
      <c r="G113" s="937"/>
      <c r="H113" s="937"/>
      <c r="I113" s="937"/>
      <c r="J113" s="937"/>
      <c r="K113" s="937"/>
      <c r="L113" s="937"/>
      <c r="M113" s="937"/>
      <c r="N113" s="937"/>
      <c r="O113" s="937"/>
      <c r="P113" s="937"/>
      <c r="Q113" s="937"/>
      <c r="R113" s="937"/>
      <c r="S113" s="937"/>
      <c r="T113" s="937"/>
      <c r="U113" s="937"/>
      <c r="V113" s="937"/>
      <c r="W113" s="937"/>
      <c r="X113" s="937"/>
      <c r="Y113" s="937"/>
      <c r="Z113" s="938"/>
      <c r="AA113" s="951">
        <v>18982</v>
      </c>
      <c r="AB113" s="952"/>
      <c r="AC113" s="952"/>
      <c r="AD113" s="952"/>
      <c r="AE113" s="953"/>
      <c r="AF113" s="954">
        <v>18825</v>
      </c>
      <c r="AG113" s="952"/>
      <c r="AH113" s="952"/>
      <c r="AI113" s="952"/>
      <c r="AJ113" s="953"/>
      <c r="AK113" s="954">
        <v>23276</v>
      </c>
      <c r="AL113" s="952"/>
      <c r="AM113" s="952"/>
      <c r="AN113" s="952"/>
      <c r="AO113" s="953"/>
      <c r="AP113" s="955">
        <v>0.7</v>
      </c>
      <c r="AQ113" s="956"/>
      <c r="AR113" s="956"/>
      <c r="AS113" s="956"/>
      <c r="AT113" s="957"/>
      <c r="AU113" s="922"/>
      <c r="AV113" s="923"/>
      <c r="AW113" s="923"/>
      <c r="AX113" s="923"/>
      <c r="AY113" s="923"/>
      <c r="AZ113" s="936" t="s">
        <v>453</v>
      </c>
      <c r="BA113" s="937"/>
      <c r="BB113" s="937"/>
      <c r="BC113" s="937"/>
      <c r="BD113" s="937"/>
      <c r="BE113" s="937"/>
      <c r="BF113" s="937"/>
      <c r="BG113" s="937"/>
      <c r="BH113" s="937"/>
      <c r="BI113" s="937"/>
      <c r="BJ113" s="937"/>
      <c r="BK113" s="937"/>
      <c r="BL113" s="937"/>
      <c r="BM113" s="937"/>
      <c r="BN113" s="937"/>
      <c r="BO113" s="937"/>
      <c r="BP113" s="938"/>
      <c r="BQ113" s="939">
        <v>521303</v>
      </c>
      <c r="BR113" s="940"/>
      <c r="BS113" s="940"/>
      <c r="BT113" s="940"/>
      <c r="BU113" s="940"/>
      <c r="BV113" s="940">
        <v>475361</v>
      </c>
      <c r="BW113" s="940"/>
      <c r="BX113" s="940"/>
      <c r="BY113" s="940"/>
      <c r="BZ113" s="940"/>
      <c r="CA113" s="940">
        <v>434936</v>
      </c>
      <c r="CB113" s="940"/>
      <c r="CC113" s="940"/>
      <c r="CD113" s="940"/>
      <c r="CE113" s="940"/>
      <c r="CF113" s="934">
        <v>13.8</v>
      </c>
      <c r="CG113" s="935"/>
      <c r="CH113" s="935"/>
      <c r="CI113" s="935"/>
      <c r="CJ113" s="935"/>
      <c r="CK113" s="962"/>
      <c r="CL113" s="963"/>
      <c r="CM113" s="936" t="s">
        <v>454</v>
      </c>
      <c r="CN113" s="937"/>
      <c r="CO113" s="937"/>
      <c r="CP113" s="937"/>
      <c r="CQ113" s="937"/>
      <c r="CR113" s="937"/>
      <c r="CS113" s="937"/>
      <c r="CT113" s="937"/>
      <c r="CU113" s="937"/>
      <c r="CV113" s="937"/>
      <c r="CW113" s="937"/>
      <c r="CX113" s="937"/>
      <c r="CY113" s="937"/>
      <c r="CZ113" s="937"/>
      <c r="DA113" s="937"/>
      <c r="DB113" s="937"/>
      <c r="DC113" s="937"/>
      <c r="DD113" s="937"/>
      <c r="DE113" s="937"/>
      <c r="DF113" s="938"/>
      <c r="DG113" s="972" t="s">
        <v>445</v>
      </c>
      <c r="DH113" s="973"/>
      <c r="DI113" s="973"/>
      <c r="DJ113" s="973"/>
      <c r="DK113" s="974"/>
      <c r="DL113" s="975" t="s">
        <v>130</v>
      </c>
      <c r="DM113" s="973"/>
      <c r="DN113" s="973"/>
      <c r="DO113" s="973"/>
      <c r="DP113" s="974"/>
      <c r="DQ113" s="975" t="s">
        <v>455</v>
      </c>
      <c r="DR113" s="973"/>
      <c r="DS113" s="973"/>
      <c r="DT113" s="973"/>
      <c r="DU113" s="974"/>
      <c r="DV113" s="976" t="s">
        <v>445</v>
      </c>
      <c r="DW113" s="977"/>
      <c r="DX113" s="977"/>
      <c r="DY113" s="977"/>
      <c r="DZ113" s="978"/>
    </row>
    <row r="114" spans="1:130" s="224" customFormat="1" ht="26.25" customHeight="1" x14ac:dyDescent="0.2">
      <c r="A114" s="968"/>
      <c r="B114" s="969"/>
      <c r="C114" s="937" t="s">
        <v>456</v>
      </c>
      <c r="D114" s="937"/>
      <c r="E114" s="937"/>
      <c r="F114" s="937"/>
      <c r="G114" s="937"/>
      <c r="H114" s="937"/>
      <c r="I114" s="937"/>
      <c r="J114" s="937"/>
      <c r="K114" s="937"/>
      <c r="L114" s="937"/>
      <c r="M114" s="937"/>
      <c r="N114" s="937"/>
      <c r="O114" s="937"/>
      <c r="P114" s="937"/>
      <c r="Q114" s="937"/>
      <c r="R114" s="937"/>
      <c r="S114" s="937"/>
      <c r="T114" s="937"/>
      <c r="U114" s="937"/>
      <c r="V114" s="937"/>
      <c r="W114" s="937"/>
      <c r="X114" s="937"/>
      <c r="Y114" s="937"/>
      <c r="Z114" s="938"/>
      <c r="AA114" s="972">
        <v>35727</v>
      </c>
      <c r="AB114" s="973"/>
      <c r="AC114" s="973"/>
      <c r="AD114" s="973"/>
      <c r="AE114" s="974"/>
      <c r="AF114" s="975">
        <v>32185</v>
      </c>
      <c r="AG114" s="973"/>
      <c r="AH114" s="973"/>
      <c r="AI114" s="973"/>
      <c r="AJ114" s="974"/>
      <c r="AK114" s="975">
        <v>28526</v>
      </c>
      <c r="AL114" s="973"/>
      <c r="AM114" s="973"/>
      <c r="AN114" s="973"/>
      <c r="AO114" s="974"/>
      <c r="AP114" s="976">
        <v>0.9</v>
      </c>
      <c r="AQ114" s="977"/>
      <c r="AR114" s="977"/>
      <c r="AS114" s="977"/>
      <c r="AT114" s="978"/>
      <c r="AU114" s="922"/>
      <c r="AV114" s="923"/>
      <c r="AW114" s="923"/>
      <c r="AX114" s="923"/>
      <c r="AY114" s="923"/>
      <c r="AZ114" s="936" t="s">
        <v>457</v>
      </c>
      <c r="BA114" s="937"/>
      <c r="BB114" s="937"/>
      <c r="BC114" s="937"/>
      <c r="BD114" s="937"/>
      <c r="BE114" s="937"/>
      <c r="BF114" s="937"/>
      <c r="BG114" s="937"/>
      <c r="BH114" s="937"/>
      <c r="BI114" s="937"/>
      <c r="BJ114" s="937"/>
      <c r="BK114" s="937"/>
      <c r="BL114" s="937"/>
      <c r="BM114" s="937"/>
      <c r="BN114" s="937"/>
      <c r="BO114" s="937"/>
      <c r="BP114" s="938"/>
      <c r="BQ114" s="939">
        <v>1475373</v>
      </c>
      <c r="BR114" s="940"/>
      <c r="BS114" s="940"/>
      <c r="BT114" s="940"/>
      <c r="BU114" s="940"/>
      <c r="BV114" s="940">
        <v>1455252</v>
      </c>
      <c r="BW114" s="940"/>
      <c r="BX114" s="940"/>
      <c r="BY114" s="940"/>
      <c r="BZ114" s="940"/>
      <c r="CA114" s="940">
        <v>1467305</v>
      </c>
      <c r="CB114" s="940"/>
      <c r="CC114" s="940"/>
      <c r="CD114" s="940"/>
      <c r="CE114" s="940"/>
      <c r="CF114" s="934">
        <v>46.5</v>
      </c>
      <c r="CG114" s="935"/>
      <c r="CH114" s="935"/>
      <c r="CI114" s="935"/>
      <c r="CJ114" s="935"/>
      <c r="CK114" s="962"/>
      <c r="CL114" s="963"/>
      <c r="CM114" s="936" t="s">
        <v>458</v>
      </c>
      <c r="CN114" s="937"/>
      <c r="CO114" s="937"/>
      <c r="CP114" s="937"/>
      <c r="CQ114" s="937"/>
      <c r="CR114" s="937"/>
      <c r="CS114" s="937"/>
      <c r="CT114" s="937"/>
      <c r="CU114" s="937"/>
      <c r="CV114" s="937"/>
      <c r="CW114" s="937"/>
      <c r="CX114" s="937"/>
      <c r="CY114" s="937"/>
      <c r="CZ114" s="937"/>
      <c r="DA114" s="937"/>
      <c r="DB114" s="937"/>
      <c r="DC114" s="937"/>
      <c r="DD114" s="937"/>
      <c r="DE114" s="937"/>
      <c r="DF114" s="938"/>
      <c r="DG114" s="972" t="s">
        <v>445</v>
      </c>
      <c r="DH114" s="973"/>
      <c r="DI114" s="973"/>
      <c r="DJ114" s="973"/>
      <c r="DK114" s="974"/>
      <c r="DL114" s="975" t="s">
        <v>445</v>
      </c>
      <c r="DM114" s="973"/>
      <c r="DN114" s="973"/>
      <c r="DO114" s="973"/>
      <c r="DP114" s="974"/>
      <c r="DQ114" s="975" t="s">
        <v>439</v>
      </c>
      <c r="DR114" s="973"/>
      <c r="DS114" s="973"/>
      <c r="DT114" s="973"/>
      <c r="DU114" s="974"/>
      <c r="DV114" s="976" t="s">
        <v>445</v>
      </c>
      <c r="DW114" s="977"/>
      <c r="DX114" s="977"/>
      <c r="DY114" s="977"/>
      <c r="DZ114" s="978"/>
    </row>
    <row r="115" spans="1:130" s="224" customFormat="1" ht="26.25" customHeight="1" x14ac:dyDescent="0.2">
      <c r="A115" s="968"/>
      <c r="B115" s="969"/>
      <c r="C115" s="937" t="s">
        <v>459</v>
      </c>
      <c r="D115" s="937"/>
      <c r="E115" s="937"/>
      <c r="F115" s="937"/>
      <c r="G115" s="937"/>
      <c r="H115" s="937"/>
      <c r="I115" s="937"/>
      <c r="J115" s="937"/>
      <c r="K115" s="937"/>
      <c r="L115" s="937"/>
      <c r="M115" s="937"/>
      <c r="N115" s="937"/>
      <c r="O115" s="937"/>
      <c r="P115" s="937"/>
      <c r="Q115" s="937"/>
      <c r="R115" s="937"/>
      <c r="S115" s="937"/>
      <c r="T115" s="937"/>
      <c r="U115" s="937"/>
      <c r="V115" s="937"/>
      <c r="W115" s="937"/>
      <c r="X115" s="937"/>
      <c r="Y115" s="937"/>
      <c r="Z115" s="938"/>
      <c r="AA115" s="951" t="s">
        <v>440</v>
      </c>
      <c r="AB115" s="952"/>
      <c r="AC115" s="952"/>
      <c r="AD115" s="952"/>
      <c r="AE115" s="953"/>
      <c r="AF115" s="954" t="s">
        <v>445</v>
      </c>
      <c r="AG115" s="952"/>
      <c r="AH115" s="952"/>
      <c r="AI115" s="952"/>
      <c r="AJ115" s="953"/>
      <c r="AK115" s="954" t="s">
        <v>460</v>
      </c>
      <c r="AL115" s="952"/>
      <c r="AM115" s="952"/>
      <c r="AN115" s="952"/>
      <c r="AO115" s="953"/>
      <c r="AP115" s="955" t="s">
        <v>461</v>
      </c>
      <c r="AQ115" s="956"/>
      <c r="AR115" s="956"/>
      <c r="AS115" s="956"/>
      <c r="AT115" s="957"/>
      <c r="AU115" s="922"/>
      <c r="AV115" s="923"/>
      <c r="AW115" s="923"/>
      <c r="AX115" s="923"/>
      <c r="AY115" s="923"/>
      <c r="AZ115" s="936" t="s">
        <v>462</v>
      </c>
      <c r="BA115" s="937"/>
      <c r="BB115" s="937"/>
      <c r="BC115" s="937"/>
      <c r="BD115" s="937"/>
      <c r="BE115" s="937"/>
      <c r="BF115" s="937"/>
      <c r="BG115" s="937"/>
      <c r="BH115" s="937"/>
      <c r="BI115" s="937"/>
      <c r="BJ115" s="937"/>
      <c r="BK115" s="937"/>
      <c r="BL115" s="937"/>
      <c r="BM115" s="937"/>
      <c r="BN115" s="937"/>
      <c r="BO115" s="937"/>
      <c r="BP115" s="938"/>
      <c r="BQ115" s="939" t="s">
        <v>440</v>
      </c>
      <c r="BR115" s="940"/>
      <c r="BS115" s="940"/>
      <c r="BT115" s="940"/>
      <c r="BU115" s="940"/>
      <c r="BV115" s="940" t="s">
        <v>445</v>
      </c>
      <c r="BW115" s="940"/>
      <c r="BX115" s="940"/>
      <c r="BY115" s="940"/>
      <c r="BZ115" s="940"/>
      <c r="CA115" s="940" t="s">
        <v>455</v>
      </c>
      <c r="CB115" s="940"/>
      <c r="CC115" s="940"/>
      <c r="CD115" s="940"/>
      <c r="CE115" s="940"/>
      <c r="CF115" s="934" t="s">
        <v>445</v>
      </c>
      <c r="CG115" s="935"/>
      <c r="CH115" s="935"/>
      <c r="CI115" s="935"/>
      <c r="CJ115" s="935"/>
      <c r="CK115" s="962"/>
      <c r="CL115" s="963"/>
      <c r="CM115" s="936" t="s">
        <v>463</v>
      </c>
      <c r="CN115" s="937"/>
      <c r="CO115" s="937"/>
      <c r="CP115" s="937"/>
      <c r="CQ115" s="937"/>
      <c r="CR115" s="937"/>
      <c r="CS115" s="937"/>
      <c r="CT115" s="937"/>
      <c r="CU115" s="937"/>
      <c r="CV115" s="937"/>
      <c r="CW115" s="937"/>
      <c r="CX115" s="937"/>
      <c r="CY115" s="937"/>
      <c r="CZ115" s="937"/>
      <c r="DA115" s="937"/>
      <c r="DB115" s="937"/>
      <c r="DC115" s="937"/>
      <c r="DD115" s="937"/>
      <c r="DE115" s="937"/>
      <c r="DF115" s="938"/>
      <c r="DG115" s="972" t="s">
        <v>439</v>
      </c>
      <c r="DH115" s="973"/>
      <c r="DI115" s="973"/>
      <c r="DJ115" s="973"/>
      <c r="DK115" s="974"/>
      <c r="DL115" s="975" t="s">
        <v>130</v>
      </c>
      <c r="DM115" s="973"/>
      <c r="DN115" s="973"/>
      <c r="DO115" s="973"/>
      <c r="DP115" s="974"/>
      <c r="DQ115" s="975" t="s">
        <v>443</v>
      </c>
      <c r="DR115" s="973"/>
      <c r="DS115" s="973"/>
      <c r="DT115" s="973"/>
      <c r="DU115" s="974"/>
      <c r="DV115" s="976" t="s">
        <v>460</v>
      </c>
      <c r="DW115" s="977"/>
      <c r="DX115" s="977"/>
      <c r="DY115" s="977"/>
      <c r="DZ115" s="978"/>
    </row>
    <row r="116" spans="1:130" s="224" customFormat="1" ht="26.25" customHeight="1" x14ac:dyDescent="0.2">
      <c r="A116" s="970"/>
      <c r="B116" s="971"/>
      <c r="C116" s="979" t="s">
        <v>464</v>
      </c>
      <c r="D116" s="979"/>
      <c r="E116" s="979"/>
      <c r="F116" s="979"/>
      <c r="G116" s="979"/>
      <c r="H116" s="979"/>
      <c r="I116" s="979"/>
      <c r="J116" s="979"/>
      <c r="K116" s="979"/>
      <c r="L116" s="979"/>
      <c r="M116" s="979"/>
      <c r="N116" s="979"/>
      <c r="O116" s="979"/>
      <c r="P116" s="979"/>
      <c r="Q116" s="979"/>
      <c r="R116" s="979"/>
      <c r="S116" s="979"/>
      <c r="T116" s="979"/>
      <c r="U116" s="979"/>
      <c r="V116" s="979"/>
      <c r="W116" s="979"/>
      <c r="X116" s="979"/>
      <c r="Y116" s="979"/>
      <c r="Z116" s="980"/>
      <c r="AA116" s="972" t="s">
        <v>455</v>
      </c>
      <c r="AB116" s="973"/>
      <c r="AC116" s="973"/>
      <c r="AD116" s="973"/>
      <c r="AE116" s="974"/>
      <c r="AF116" s="975" t="s">
        <v>130</v>
      </c>
      <c r="AG116" s="973"/>
      <c r="AH116" s="973"/>
      <c r="AI116" s="973"/>
      <c r="AJ116" s="974"/>
      <c r="AK116" s="975" t="s">
        <v>445</v>
      </c>
      <c r="AL116" s="973"/>
      <c r="AM116" s="973"/>
      <c r="AN116" s="973"/>
      <c r="AO116" s="974"/>
      <c r="AP116" s="976" t="s">
        <v>448</v>
      </c>
      <c r="AQ116" s="977"/>
      <c r="AR116" s="977"/>
      <c r="AS116" s="977"/>
      <c r="AT116" s="978"/>
      <c r="AU116" s="922"/>
      <c r="AV116" s="923"/>
      <c r="AW116" s="923"/>
      <c r="AX116" s="923"/>
      <c r="AY116" s="923"/>
      <c r="AZ116" s="981" t="s">
        <v>465</v>
      </c>
      <c r="BA116" s="982"/>
      <c r="BB116" s="982"/>
      <c r="BC116" s="982"/>
      <c r="BD116" s="982"/>
      <c r="BE116" s="982"/>
      <c r="BF116" s="982"/>
      <c r="BG116" s="982"/>
      <c r="BH116" s="982"/>
      <c r="BI116" s="982"/>
      <c r="BJ116" s="982"/>
      <c r="BK116" s="982"/>
      <c r="BL116" s="982"/>
      <c r="BM116" s="982"/>
      <c r="BN116" s="982"/>
      <c r="BO116" s="982"/>
      <c r="BP116" s="983"/>
      <c r="BQ116" s="939" t="s">
        <v>460</v>
      </c>
      <c r="BR116" s="940"/>
      <c r="BS116" s="940"/>
      <c r="BT116" s="940"/>
      <c r="BU116" s="940"/>
      <c r="BV116" s="940" t="s">
        <v>445</v>
      </c>
      <c r="BW116" s="940"/>
      <c r="BX116" s="940"/>
      <c r="BY116" s="940"/>
      <c r="BZ116" s="940"/>
      <c r="CA116" s="940" t="s">
        <v>445</v>
      </c>
      <c r="CB116" s="940"/>
      <c r="CC116" s="940"/>
      <c r="CD116" s="940"/>
      <c r="CE116" s="940"/>
      <c r="CF116" s="934" t="s">
        <v>445</v>
      </c>
      <c r="CG116" s="935"/>
      <c r="CH116" s="935"/>
      <c r="CI116" s="935"/>
      <c r="CJ116" s="935"/>
      <c r="CK116" s="962"/>
      <c r="CL116" s="963"/>
      <c r="CM116" s="936" t="s">
        <v>466</v>
      </c>
      <c r="CN116" s="937"/>
      <c r="CO116" s="937"/>
      <c r="CP116" s="937"/>
      <c r="CQ116" s="937"/>
      <c r="CR116" s="937"/>
      <c r="CS116" s="937"/>
      <c r="CT116" s="937"/>
      <c r="CU116" s="937"/>
      <c r="CV116" s="937"/>
      <c r="CW116" s="937"/>
      <c r="CX116" s="937"/>
      <c r="CY116" s="937"/>
      <c r="CZ116" s="937"/>
      <c r="DA116" s="937"/>
      <c r="DB116" s="937"/>
      <c r="DC116" s="937"/>
      <c r="DD116" s="937"/>
      <c r="DE116" s="937"/>
      <c r="DF116" s="938"/>
      <c r="DG116" s="972" t="s">
        <v>392</v>
      </c>
      <c r="DH116" s="973"/>
      <c r="DI116" s="973"/>
      <c r="DJ116" s="973"/>
      <c r="DK116" s="974"/>
      <c r="DL116" s="975" t="s">
        <v>461</v>
      </c>
      <c r="DM116" s="973"/>
      <c r="DN116" s="973"/>
      <c r="DO116" s="973"/>
      <c r="DP116" s="974"/>
      <c r="DQ116" s="975" t="s">
        <v>445</v>
      </c>
      <c r="DR116" s="973"/>
      <c r="DS116" s="973"/>
      <c r="DT116" s="973"/>
      <c r="DU116" s="974"/>
      <c r="DV116" s="976" t="s">
        <v>445</v>
      </c>
      <c r="DW116" s="977"/>
      <c r="DX116" s="977"/>
      <c r="DY116" s="977"/>
      <c r="DZ116" s="978"/>
    </row>
    <row r="117" spans="1:130" s="224" customFormat="1" ht="26.25" customHeight="1" x14ac:dyDescent="0.2">
      <c r="A117" s="926" t="s">
        <v>186</v>
      </c>
      <c r="B117" s="907"/>
      <c r="C117" s="907"/>
      <c r="D117" s="907"/>
      <c r="E117" s="907"/>
      <c r="F117" s="907"/>
      <c r="G117" s="907"/>
      <c r="H117" s="907"/>
      <c r="I117" s="907"/>
      <c r="J117" s="907"/>
      <c r="K117" s="907"/>
      <c r="L117" s="907"/>
      <c r="M117" s="907"/>
      <c r="N117" s="907"/>
      <c r="O117" s="907"/>
      <c r="P117" s="907"/>
      <c r="Q117" s="907"/>
      <c r="R117" s="907"/>
      <c r="S117" s="907"/>
      <c r="T117" s="907"/>
      <c r="U117" s="907"/>
      <c r="V117" s="907"/>
      <c r="W117" s="907"/>
      <c r="X117" s="907"/>
      <c r="Y117" s="991" t="s">
        <v>467</v>
      </c>
      <c r="Z117" s="908"/>
      <c r="AA117" s="992">
        <v>514598</v>
      </c>
      <c r="AB117" s="993"/>
      <c r="AC117" s="993"/>
      <c r="AD117" s="993"/>
      <c r="AE117" s="994"/>
      <c r="AF117" s="995">
        <v>493171</v>
      </c>
      <c r="AG117" s="993"/>
      <c r="AH117" s="993"/>
      <c r="AI117" s="993"/>
      <c r="AJ117" s="994"/>
      <c r="AK117" s="995">
        <v>500925</v>
      </c>
      <c r="AL117" s="993"/>
      <c r="AM117" s="993"/>
      <c r="AN117" s="993"/>
      <c r="AO117" s="994"/>
      <c r="AP117" s="996"/>
      <c r="AQ117" s="997"/>
      <c r="AR117" s="997"/>
      <c r="AS117" s="997"/>
      <c r="AT117" s="998"/>
      <c r="AU117" s="922"/>
      <c r="AV117" s="923"/>
      <c r="AW117" s="923"/>
      <c r="AX117" s="923"/>
      <c r="AY117" s="923"/>
      <c r="AZ117" s="988" t="s">
        <v>468</v>
      </c>
      <c r="BA117" s="989"/>
      <c r="BB117" s="989"/>
      <c r="BC117" s="989"/>
      <c r="BD117" s="989"/>
      <c r="BE117" s="989"/>
      <c r="BF117" s="989"/>
      <c r="BG117" s="989"/>
      <c r="BH117" s="989"/>
      <c r="BI117" s="989"/>
      <c r="BJ117" s="989"/>
      <c r="BK117" s="989"/>
      <c r="BL117" s="989"/>
      <c r="BM117" s="989"/>
      <c r="BN117" s="989"/>
      <c r="BO117" s="989"/>
      <c r="BP117" s="990"/>
      <c r="BQ117" s="939" t="s">
        <v>130</v>
      </c>
      <c r="BR117" s="940"/>
      <c r="BS117" s="940"/>
      <c r="BT117" s="940"/>
      <c r="BU117" s="940"/>
      <c r="BV117" s="940" t="s">
        <v>445</v>
      </c>
      <c r="BW117" s="940"/>
      <c r="BX117" s="940"/>
      <c r="BY117" s="940"/>
      <c r="BZ117" s="940"/>
      <c r="CA117" s="940" t="s">
        <v>461</v>
      </c>
      <c r="CB117" s="940"/>
      <c r="CC117" s="940"/>
      <c r="CD117" s="940"/>
      <c r="CE117" s="940"/>
      <c r="CF117" s="934" t="s">
        <v>455</v>
      </c>
      <c r="CG117" s="935"/>
      <c r="CH117" s="935"/>
      <c r="CI117" s="935"/>
      <c r="CJ117" s="935"/>
      <c r="CK117" s="962"/>
      <c r="CL117" s="963"/>
      <c r="CM117" s="936" t="s">
        <v>469</v>
      </c>
      <c r="CN117" s="937"/>
      <c r="CO117" s="937"/>
      <c r="CP117" s="937"/>
      <c r="CQ117" s="937"/>
      <c r="CR117" s="937"/>
      <c r="CS117" s="937"/>
      <c r="CT117" s="937"/>
      <c r="CU117" s="937"/>
      <c r="CV117" s="937"/>
      <c r="CW117" s="937"/>
      <c r="CX117" s="937"/>
      <c r="CY117" s="937"/>
      <c r="CZ117" s="937"/>
      <c r="DA117" s="937"/>
      <c r="DB117" s="937"/>
      <c r="DC117" s="937"/>
      <c r="DD117" s="937"/>
      <c r="DE117" s="937"/>
      <c r="DF117" s="938"/>
      <c r="DG117" s="972" t="s">
        <v>392</v>
      </c>
      <c r="DH117" s="973"/>
      <c r="DI117" s="973"/>
      <c r="DJ117" s="973"/>
      <c r="DK117" s="974"/>
      <c r="DL117" s="975" t="s">
        <v>439</v>
      </c>
      <c r="DM117" s="973"/>
      <c r="DN117" s="973"/>
      <c r="DO117" s="973"/>
      <c r="DP117" s="974"/>
      <c r="DQ117" s="975" t="s">
        <v>451</v>
      </c>
      <c r="DR117" s="973"/>
      <c r="DS117" s="973"/>
      <c r="DT117" s="973"/>
      <c r="DU117" s="974"/>
      <c r="DV117" s="976" t="s">
        <v>130</v>
      </c>
      <c r="DW117" s="977"/>
      <c r="DX117" s="977"/>
      <c r="DY117" s="977"/>
      <c r="DZ117" s="978"/>
    </row>
    <row r="118" spans="1:130" s="224" customFormat="1" ht="26.25" customHeight="1" x14ac:dyDescent="0.2">
      <c r="A118" s="926" t="s">
        <v>431</v>
      </c>
      <c r="B118" s="907"/>
      <c r="C118" s="907"/>
      <c r="D118" s="907"/>
      <c r="E118" s="907"/>
      <c r="F118" s="907"/>
      <c r="G118" s="907"/>
      <c r="H118" s="907"/>
      <c r="I118" s="907"/>
      <c r="J118" s="907"/>
      <c r="K118" s="907"/>
      <c r="L118" s="907"/>
      <c r="M118" s="907"/>
      <c r="N118" s="907"/>
      <c r="O118" s="907"/>
      <c r="P118" s="907"/>
      <c r="Q118" s="907"/>
      <c r="R118" s="907"/>
      <c r="S118" s="907"/>
      <c r="T118" s="907"/>
      <c r="U118" s="907"/>
      <c r="V118" s="907"/>
      <c r="W118" s="907"/>
      <c r="X118" s="907"/>
      <c r="Y118" s="907"/>
      <c r="Z118" s="908"/>
      <c r="AA118" s="906" t="s">
        <v>428</v>
      </c>
      <c r="AB118" s="907"/>
      <c r="AC118" s="907"/>
      <c r="AD118" s="907"/>
      <c r="AE118" s="908"/>
      <c r="AF118" s="906" t="s">
        <v>429</v>
      </c>
      <c r="AG118" s="907"/>
      <c r="AH118" s="907"/>
      <c r="AI118" s="907"/>
      <c r="AJ118" s="908"/>
      <c r="AK118" s="906" t="s">
        <v>306</v>
      </c>
      <c r="AL118" s="907"/>
      <c r="AM118" s="907"/>
      <c r="AN118" s="907"/>
      <c r="AO118" s="908"/>
      <c r="AP118" s="984" t="s">
        <v>430</v>
      </c>
      <c r="AQ118" s="985"/>
      <c r="AR118" s="985"/>
      <c r="AS118" s="985"/>
      <c r="AT118" s="986"/>
      <c r="AU118" s="922"/>
      <c r="AV118" s="923"/>
      <c r="AW118" s="923"/>
      <c r="AX118" s="923"/>
      <c r="AY118" s="923"/>
      <c r="AZ118" s="987" t="s">
        <v>470</v>
      </c>
      <c r="BA118" s="979"/>
      <c r="BB118" s="979"/>
      <c r="BC118" s="979"/>
      <c r="BD118" s="979"/>
      <c r="BE118" s="979"/>
      <c r="BF118" s="979"/>
      <c r="BG118" s="979"/>
      <c r="BH118" s="979"/>
      <c r="BI118" s="979"/>
      <c r="BJ118" s="979"/>
      <c r="BK118" s="979"/>
      <c r="BL118" s="979"/>
      <c r="BM118" s="979"/>
      <c r="BN118" s="979"/>
      <c r="BO118" s="979"/>
      <c r="BP118" s="980"/>
      <c r="BQ118" s="1013" t="s">
        <v>455</v>
      </c>
      <c r="BR118" s="1014"/>
      <c r="BS118" s="1014"/>
      <c r="BT118" s="1014"/>
      <c r="BU118" s="1014"/>
      <c r="BV118" s="1014" t="s">
        <v>392</v>
      </c>
      <c r="BW118" s="1014"/>
      <c r="BX118" s="1014"/>
      <c r="BY118" s="1014"/>
      <c r="BZ118" s="1014"/>
      <c r="CA118" s="1014" t="s">
        <v>455</v>
      </c>
      <c r="CB118" s="1014"/>
      <c r="CC118" s="1014"/>
      <c r="CD118" s="1014"/>
      <c r="CE118" s="1014"/>
      <c r="CF118" s="934" t="s">
        <v>445</v>
      </c>
      <c r="CG118" s="935"/>
      <c r="CH118" s="935"/>
      <c r="CI118" s="935"/>
      <c r="CJ118" s="935"/>
      <c r="CK118" s="962"/>
      <c r="CL118" s="963"/>
      <c r="CM118" s="936" t="s">
        <v>471</v>
      </c>
      <c r="CN118" s="937"/>
      <c r="CO118" s="937"/>
      <c r="CP118" s="937"/>
      <c r="CQ118" s="937"/>
      <c r="CR118" s="937"/>
      <c r="CS118" s="937"/>
      <c r="CT118" s="937"/>
      <c r="CU118" s="937"/>
      <c r="CV118" s="937"/>
      <c r="CW118" s="937"/>
      <c r="CX118" s="937"/>
      <c r="CY118" s="937"/>
      <c r="CZ118" s="937"/>
      <c r="DA118" s="937"/>
      <c r="DB118" s="937"/>
      <c r="DC118" s="937"/>
      <c r="DD118" s="937"/>
      <c r="DE118" s="937"/>
      <c r="DF118" s="938"/>
      <c r="DG118" s="972" t="s">
        <v>439</v>
      </c>
      <c r="DH118" s="973"/>
      <c r="DI118" s="973"/>
      <c r="DJ118" s="973"/>
      <c r="DK118" s="974"/>
      <c r="DL118" s="975" t="s">
        <v>445</v>
      </c>
      <c r="DM118" s="973"/>
      <c r="DN118" s="973"/>
      <c r="DO118" s="973"/>
      <c r="DP118" s="974"/>
      <c r="DQ118" s="975" t="s">
        <v>440</v>
      </c>
      <c r="DR118" s="973"/>
      <c r="DS118" s="973"/>
      <c r="DT118" s="973"/>
      <c r="DU118" s="974"/>
      <c r="DV118" s="976" t="s">
        <v>392</v>
      </c>
      <c r="DW118" s="977"/>
      <c r="DX118" s="977"/>
      <c r="DY118" s="977"/>
      <c r="DZ118" s="978"/>
    </row>
    <row r="119" spans="1:130" s="224" customFormat="1" ht="26.25" customHeight="1" x14ac:dyDescent="0.2">
      <c r="A119" s="1070" t="s">
        <v>434</v>
      </c>
      <c r="B119" s="961"/>
      <c r="C119" s="943" t="s">
        <v>435</v>
      </c>
      <c r="D119" s="911"/>
      <c r="E119" s="911"/>
      <c r="F119" s="911"/>
      <c r="G119" s="911"/>
      <c r="H119" s="911"/>
      <c r="I119" s="911"/>
      <c r="J119" s="911"/>
      <c r="K119" s="911"/>
      <c r="L119" s="911"/>
      <c r="M119" s="911"/>
      <c r="N119" s="911"/>
      <c r="O119" s="911"/>
      <c r="P119" s="911"/>
      <c r="Q119" s="911"/>
      <c r="R119" s="911"/>
      <c r="S119" s="911"/>
      <c r="T119" s="911"/>
      <c r="U119" s="911"/>
      <c r="V119" s="911"/>
      <c r="W119" s="911"/>
      <c r="X119" s="911"/>
      <c r="Y119" s="911"/>
      <c r="Z119" s="912"/>
      <c r="AA119" s="913" t="s">
        <v>445</v>
      </c>
      <c r="AB119" s="914"/>
      <c r="AC119" s="914"/>
      <c r="AD119" s="914"/>
      <c r="AE119" s="915"/>
      <c r="AF119" s="916" t="s">
        <v>445</v>
      </c>
      <c r="AG119" s="914"/>
      <c r="AH119" s="914"/>
      <c r="AI119" s="914"/>
      <c r="AJ119" s="915"/>
      <c r="AK119" s="916" t="s">
        <v>440</v>
      </c>
      <c r="AL119" s="914"/>
      <c r="AM119" s="914"/>
      <c r="AN119" s="914"/>
      <c r="AO119" s="915"/>
      <c r="AP119" s="917" t="s">
        <v>448</v>
      </c>
      <c r="AQ119" s="918"/>
      <c r="AR119" s="918"/>
      <c r="AS119" s="918"/>
      <c r="AT119" s="919"/>
      <c r="AU119" s="924"/>
      <c r="AV119" s="925"/>
      <c r="AW119" s="925"/>
      <c r="AX119" s="925"/>
      <c r="AY119" s="925"/>
      <c r="AZ119" s="245" t="s">
        <v>186</v>
      </c>
      <c r="BA119" s="245"/>
      <c r="BB119" s="245"/>
      <c r="BC119" s="245"/>
      <c r="BD119" s="245"/>
      <c r="BE119" s="245"/>
      <c r="BF119" s="245"/>
      <c r="BG119" s="245"/>
      <c r="BH119" s="245"/>
      <c r="BI119" s="245"/>
      <c r="BJ119" s="245"/>
      <c r="BK119" s="245"/>
      <c r="BL119" s="245"/>
      <c r="BM119" s="245"/>
      <c r="BN119" s="245"/>
      <c r="BO119" s="991" t="s">
        <v>472</v>
      </c>
      <c r="BP119" s="1019"/>
      <c r="BQ119" s="1013">
        <v>6604062</v>
      </c>
      <c r="BR119" s="1014"/>
      <c r="BS119" s="1014"/>
      <c r="BT119" s="1014"/>
      <c r="BU119" s="1014"/>
      <c r="BV119" s="1014">
        <v>6543081</v>
      </c>
      <c r="BW119" s="1014"/>
      <c r="BX119" s="1014"/>
      <c r="BY119" s="1014"/>
      <c r="BZ119" s="1014"/>
      <c r="CA119" s="1014">
        <v>6387599</v>
      </c>
      <c r="CB119" s="1014"/>
      <c r="CC119" s="1014"/>
      <c r="CD119" s="1014"/>
      <c r="CE119" s="1014"/>
      <c r="CF119" s="1015"/>
      <c r="CG119" s="1016"/>
      <c r="CH119" s="1016"/>
      <c r="CI119" s="1016"/>
      <c r="CJ119" s="1017"/>
      <c r="CK119" s="964"/>
      <c r="CL119" s="965"/>
      <c r="CM119" s="987" t="s">
        <v>473</v>
      </c>
      <c r="CN119" s="979"/>
      <c r="CO119" s="979"/>
      <c r="CP119" s="979"/>
      <c r="CQ119" s="979"/>
      <c r="CR119" s="979"/>
      <c r="CS119" s="979"/>
      <c r="CT119" s="979"/>
      <c r="CU119" s="979"/>
      <c r="CV119" s="979"/>
      <c r="CW119" s="979"/>
      <c r="CX119" s="979"/>
      <c r="CY119" s="979"/>
      <c r="CZ119" s="979"/>
      <c r="DA119" s="979"/>
      <c r="DB119" s="979"/>
      <c r="DC119" s="979"/>
      <c r="DD119" s="979"/>
      <c r="DE119" s="979"/>
      <c r="DF119" s="980"/>
      <c r="DG119" s="1018" t="s">
        <v>451</v>
      </c>
      <c r="DH119" s="1000"/>
      <c r="DI119" s="1000"/>
      <c r="DJ119" s="1000"/>
      <c r="DK119" s="1001"/>
      <c r="DL119" s="999" t="s">
        <v>455</v>
      </c>
      <c r="DM119" s="1000"/>
      <c r="DN119" s="1000"/>
      <c r="DO119" s="1000"/>
      <c r="DP119" s="1001"/>
      <c r="DQ119" s="999" t="s">
        <v>440</v>
      </c>
      <c r="DR119" s="1000"/>
      <c r="DS119" s="1000"/>
      <c r="DT119" s="1000"/>
      <c r="DU119" s="1001"/>
      <c r="DV119" s="1002" t="s">
        <v>474</v>
      </c>
      <c r="DW119" s="1003"/>
      <c r="DX119" s="1003"/>
      <c r="DY119" s="1003"/>
      <c r="DZ119" s="1004"/>
    </row>
    <row r="120" spans="1:130" s="224" customFormat="1" ht="26.25" customHeight="1" x14ac:dyDescent="0.2">
      <c r="A120" s="1071"/>
      <c r="B120" s="963"/>
      <c r="C120" s="936" t="s">
        <v>442</v>
      </c>
      <c r="D120" s="937"/>
      <c r="E120" s="937"/>
      <c r="F120" s="937"/>
      <c r="G120" s="937"/>
      <c r="H120" s="937"/>
      <c r="I120" s="937"/>
      <c r="J120" s="937"/>
      <c r="K120" s="937"/>
      <c r="L120" s="937"/>
      <c r="M120" s="937"/>
      <c r="N120" s="937"/>
      <c r="O120" s="937"/>
      <c r="P120" s="937"/>
      <c r="Q120" s="937"/>
      <c r="R120" s="937"/>
      <c r="S120" s="937"/>
      <c r="T120" s="937"/>
      <c r="U120" s="937"/>
      <c r="V120" s="937"/>
      <c r="W120" s="937"/>
      <c r="X120" s="937"/>
      <c r="Y120" s="937"/>
      <c r="Z120" s="938"/>
      <c r="AA120" s="972" t="s">
        <v>440</v>
      </c>
      <c r="AB120" s="973"/>
      <c r="AC120" s="973"/>
      <c r="AD120" s="973"/>
      <c r="AE120" s="974"/>
      <c r="AF120" s="975" t="s">
        <v>445</v>
      </c>
      <c r="AG120" s="973"/>
      <c r="AH120" s="973"/>
      <c r="AI120" s="973"/>
      <c r="AJ120" s="974"/>
      <c r="AK120" s="975" t="s">
        <v>445</v>
      </c>
      <c r="AL120" s="973"/>
      <c r="AM120" s="973"/>
      <c r="AN120" s="973"/>
      <c r="AO120" s="974"/>
      <c r="AP120" s="976" t="s">
        <v>460</v>
      </c>
      <c r="AQ120" s="977"/>
      <c r="AR120" s="977"/>
      <c r="AS120" s="977"/>
      <c r="AT120" s="978"/>
      <c r="AU120" s="1005" t="s">
        <v>475</v>
      </c>
      <c r="AV120" s="1006"/>
      <c r="AW120" s="1006"/>
      <c r="AX120" s="1006"/>
      <c r="AY120" s="1007"/>
      <c r="AZ120" s="943" t="s">
        <v>476</v>
      </c>
      <c r="BA120" s="911"/>
      <c r="BB120" s="911"/>
      <c r="BC120" s="911"/>
      <c r="BD120" s="911"/>
      <c r="BE120" s="911"/>
      <c r="BF120" s="911"/>
      <c r="BG120" s="911"/>
      <c r="BH120" s="911"/>
      <c r="BI120" s="911"/>
      <c r="BJ120" s="911"/>
      <c r="BK120" s="911"/>
      <c r="BL120" s="911"/>
      <c r="BM120" s="911"/>
      <c r="BN120" s="911"/>
      <c r="BO120" s="911"/>
      <c r="BP120" s="912"/>
      <c r="BQ120" s="944">
        <v>2644649</v>
      </c>
      <c r="BR120" s="945"/>
      <c r="BS120" s="945"/>
      <c r="BT120" s="945"/>
      <c r="BU120" s="945"/>
      <c r="BV120" s="945">
        <v>2915265</v>
      </c>
      <c r="BW120" s="945"/>
      <c r="BX120" s="945"/>
      <c r="BY120" s="945"/>
      <c r="BZ120" s="945"/>
      <c r="CA120" s="945">
        <v>3120708</v>
      </c>
      <c r="CB120" s="945"/>
      <c r="CC120" s="945"/>
      <c r="CD120" s="945"/>
      <c r="CE120" s="945"/>
      <c r="CF120" s="958">
        <v>98.8</v>
      </c>
      <c r="CG120" s="959"/>
      <c r="CH120" s="959"/>
      <c r="CI120" s="959"/>
      <c r="CJ120" s="959"/>
      <c r="CK120" s="1020" t="s">
        <v>477</v>
      </c>
      <c r="CL120" s="1021"/>
      <c r="CM120" s="1021"/>
      <c r="CN120" s="1021"/>
      <c r="CO120" s="1022"/>
      <c r="CP120" s="1028" t="s">
        <v>478</v>
      </c>
      <c r="CQ120" s="1029"/>
      <c r="CR120" s="1029"/>
      <c r="CS120" s="1029"/>
      <c r="CT120" s="1029"/>
      <c r="CU120" s="1029"/>
      <c r="CV120" s="1029"/>
      <c r="CW120" s="1029"/>
      <c r="CX120" s="1029"/>
      <c r="CY120" s="1029"/>
      <c r="CZ120" s="1029"/>
      <c r="DA120" s="1029"/>
      <c r="DB120" s="1029"/>
      <c r="DC120" s="1029"/>
      <c r="DD120" s="1029"/>
      <c r="DE120" s="1029"/>
      <c r="DF120" s="1030"/>
      <c r="DG120" s="944">
        <v>290173</v>
      </c>
      <c r="DH120" s="945"/>
      <c r="DI120" s="945"/>
      <c r="DJ120" s="945"/>
      <c r="DK120" s="945"/>
      <c r="DL120" s="945">
        <v>335289</v>
      </c>
      <c r="DM120" s="945"/>
      <c r="DN120" s="945"/>
      <c r="DO120" s="945"/>
      <c r="DP120" s="945"/>
      <c r="DQ120" s="945">
        <v>344105</v>
      </c>
      <c r="DR120" s="945"/>
      <c r="DS120" s="945"/>
      <c r="DT120" s="945"/>
      <c r="DU120" s="945"/>
      <c r="DV120" s="946">
        <v>10.9</v>
      </c>
      <c r="DW120" s="946"/>
      <c r="DX120" s="946"/>
      <c r="DY120" s="946"/>
      <c r="DZ120" s="947"/>
    </row>
    <row r="121" spans="1:130" s="224" customFormat="1" ht="26.25" customHeight="1" x14ac:dyDescent="0.2">
      <c r="A121" s="1071"/>
      <c r="B121" s="963"/>
      <c r="C121" s="988" t="s">
        <v>479</v>
      </c>
      <c r="D121" s="989"/>
      <c r="E121" s="989"/>
      <c r="F121" s="989"/>
      <c r="G121" s="989"/>
      <c r="H121" s="989"/>
      <c r="I121" s="989"/>
      <c r="J121" s="989"/>
      <c r="K121" s="989"/>
      <c r="L121" s="989"/>
      <c r="M121" s="989"/>
      <c r="N121" s="989"/>
      <c r="O121" s="989"/>
      <c r="P121" s="989"/>
      <c r="Q121" s="989"/>
      <c r="R121" s="989"/>
      <c r="S121" s="989"/>
      <c r="T121" s="989"/>
      <c r="U121" s="989"/>
      <c r="V121" s="989"/>
      <c r="W121" s="989"/>
      <c r="X121" s="989"/>
      <c r="Y121" s="989"/>
      <c r="Z121" s="990"/>
      <c r="AA121" s="972" t="s">
        <v>439</v>
      </c>
      <c r="AB121" s="973"/>
      <c r="AC121" s="973"/>
      <c r="AD121" s="973"/>
      <c r="AE121" s="974"/>
      <c r="AF121" s="975" t="s">
        <v>444</v>
      </c>
      <c r="AG121" s="973"/>
      <c r="AH121" s="973"/>
      <c r="AI121" s="973"/>
      <c r="AJ121" s="974"/>
      <c r="AK121" s="975" t="s">
        <v>445</v>
      </c>
      <c r="AL121" s="973"/>
      <c r="AM121" s="973"/>
      <c r="AN121" s="973"/>
      <c r="AO121" s="974"/>
      <c r="AP121" s="976" t="s">
        <v>455</v>
      </c>
      <c r="AQ121" s="977"/>
      <c r="AR121" s="977"/>
      <c r="AS121" s="977"/>
      <c r="AT121" s="978"/>
      <c r="AU121" s="1008"/>
      <c r="AV121" s="1009"/>
      <c r="AW121" s="1009"/>
      <c r="AX121" s="1009"/>
      <c r="AY121" s="1010"/>
      <c r="AZ121" s="936" t="s">
        <v>480</v>
      </c>
      <c r="BA121" s="937"/>
      <c r="BB121" s="937"/>
      <c r="BC121" s="937"/>
      <c r="BD121" s="937"/>
      <c r="BE121" s="937"/>
      <c r="BF121" s="937"/>
      <c r="BG121" s="937"/>
      <c r="BH121" s="937"/>
      <c r="BI121" s="937"/>
      <c r="BJ121" s="937"/>
      <c r="BK121" s="937"/>
      <c r="BL121" s="937"/>
      <c r="BM121" s="937"/>
      <c r="BN121" s="937"/>
      <c r="BO121" s="937"/>
      <c r="BP121" s="938"/>
      <c r="BQ121" s="939">
        <v>14184</v>
      </c>
      <c r="BR121" s="940"/>
      <c r="BS121" s="940"/>
      <c r="BT121" s="940"/>
      <c r="BU121" s="940"/>
      <c r="BV121" s="940">
        <v>10934</v>
      </c>
      <c r="BW121" s="940"/>
      <c r="BX121" s="940"/>
      <c r="BY121" s="940"/>
      <c r="BZ121" s="940"/>
      <c r="CA121" s="940">
        <v>7867</v>
      </c>
      <c r="CB121" s="940"/>
      <c r="CC121" s="940"/>
      <c r="CD121" s="940"/>
      <c r="CE121" s="940"/>
      <c r="CF121" s="934">
        <v>0.2</v>
      </c>
      <c r="CG121" s="935"/>
      <c r="CH121" s="935"/>
      <c r="CI121" s="935"/>
      <c r="CJ121" s="935"/>
      <c r="CK121" s="1023"/>
      <c r="CL121" s="1024"/>
      <c r="CM121" s="1024"/>
      <c r="CN121" s="1024"/>
      <c r="CO121" s="1025"/>
      <c r="CP121" s="1033" t="s">
        <v>481</v>
      </c>
      <c r="CQ121" s="1034"/>
      <c r="CR121" s="1034"/>
      <c r="CS121" s="1034"/>
      <c r="CT121" s="1034"/>
      <c r="CU121" s="1034"/>
      <c r="CV121" s="1034"/>
      <c r="CW121" s="1034"/>
      <c r="CX121" s="1034"/>
      <c r="CY121" s="1034"/>
      <c r="CZ121" s="1034"/>
      <c r="DA121" s="1034"/>
      <c r="DB121" s="1034"/>
      <c r="DC121" s="1034"/>
      <c r="DD121" s="1034"/>
      <c r="DE121" s="1034"/>
      <c r="DF121" s="1035"/>
      <c r="DG121" s="939" t="s">
        <v>455</v>
      </c>
      <c r="DH121" s="940"/>
      <c r="DI121" s="940"/>
      <c r="DJ121" s="940"/>
      <c r="DK121" s="940"/>
      <c r="DL121" s="940" t="s">
        <v>444</v>
      </c>
      <c r="DM121" s="940"/>
      <c r="DN121" s="940"/>
      <c r="DO121" s="940"/>
      <c r="DP121" s="940"/>
      <c r="DQ121" s="940" t="s">
        <v>439</v>
      </c>
      <c r="DR121" s="940"/>
      <c r="DS121" s="940"/>
      <c r="DT121" s="940"/>
      <c r="DU121" s="940"/>
      <c r="DV121" s="941" t="s">
        <v>451</v>
      </c>
      <c r="DW121" s="941"/>
      <c r="DX121" s="941"/>
      <c r="DY121" s="941"/>
      <c r="DZ121" s="942"/>
    </row>
    <row r="122" spans="1:130" s="224" customFormat="1" ht="26.25" customHeight="1" x14ac:dyDescent="0.2">
      <c r="A122" s="1071"/>
      <c r="B122" s="963"/>
      <c r="C122" s="936" t="s">
        <v>458</v>
      </c>
      <c r="D122" s="937"/>
      <c r="E122" s="937"/>
      <c r="F122" s="937"/>
      <c r="G122" s="937"/>
      <c r="H122" s="937"/>
      <c r="I122" s="937"/>
      <c r="J122" s="937"/>
      <c r="K122" s="937"/>
      <c r="L122" s="937"/>
      <c r="M122" s="937"/>
      <c r="N122" s="937"/>
      <c r="O122" s="937"/>
      <c r="P122" s="937"/>
      <c r="Q122" s="937"/>
      <c r="R122" s="937"/>
      <c r="S122" s="937"/>
      <c r="T122" s="937"/>
      <c r="U122" s="937"/>
      <c r="V122" s="937"/>
      <c r="W122" s="937"/>
      <c r="X122" s="937"/>
      <c r="Y122" s="937"/>
      <c r="Z122" s="938"/>
      <c r="AA122" s="972" t="s">
        <v>440</v>
      </c>
      <c r="AB122" s="973"/>
      <c r="AC122" s="973"/>
      <c r="AD122" s="973"/>
      <c r="AE122" s="974"/>
      <c r="AF122" s="975" t="s">
        <v>440</v>
      </c>
      <c r="AG122" s="973"/>
      <c r="AH122" s="973"/>
      <c r="AI122" s="973"/>
      <c r="AJ122" s="974"/>
      <c r="AK122" s="975" t="s">
        <v>460</v>
      </c>
      <c r="AL122" s="973"/>
      <c r="AM122" s="973"/>
      <c r="AN122" s="973"/>
      <c r="AO122" s="974"/>
      <c r="AP122" s="976" t="s">
        <v>445</v>
      </c>
      <c r="AQ122" s="977"/>
      <c r="AR122" s="977"/>
      <c r="AS122" s="977"/>
      <c r="AT122" s="978"/>
      <c r="AU122" s="1008"/>
      <c r="AV122" s="1009"/>
      <c r="AW122" s="1009"/>
      <c r="AX122" s="1009"/>
      <c r="AY122" s="1010"/>
      <c r="AZ122" s="987" t="s">
        <v>482</v>
      </c>
      <c r="BA122" s="979"/>
      <c r="BB122" s="979"/>
      <c r="BC122" s="979"/>
      <c r="BD122" s="979"/>
      <c r="BE122" s="979"/>
      <c r="BF122" s="979"/>
      <c r="BG122" s="979"/>
      <c r="BH122" s="979"/>
      <c r="BI122" s="979"/>
      <c r="BJ122" s="979"/>
      <c r="BK122" s="979"/>
      <c r="BL122" s="979"/>
      <c r="BM122" s="979"/>
      <c r="BN122" s="979"/>
      <c r="BO122" s="979"/>
      <c r="BP122" s="980"/>
      <c r="BQ122" s="1013">
        <v>3733971</v>
      </c>
      <c r="BR122" s="1014"/>
      <c r="BS122" s="1014"/>
      <c r="BT122" s="1014"/>
      <c r="BU122" s="1014"/>
      <c r="BV122" s="1014">
        <v>3658505</v>
      </c>
      <c r="BW122" s="1014"/>
      <c r="BX122" s="1014"/>
      <c r="BY122" s="1014"/>
      <c r="BZ122" s="1014"/>
      <c r="CA122" s="1014">
        <v>3514939</v>
      </c>
      <c r="CB122" s="1014"/>
      <c r="CC122" s="1014"/>
      <c r="CD122" s="1014"/>
      <c r="CE122" s="1014"/>
      <c r="CF122" s="1031">
        <v>111.3</v>
      </c>
      <c r="CG122" s="1032"/>
      <c r="CH122" s="1032"/>
      <c r="CI122" s="1032"/>
      <c r="CJ122" s="1032"/>
      <c r="CK122" s="1023"/>
      <c r="CL122" s="1024"/>
      <c r="CM122" s="1024"/>
      <c r="CN122" s="1024"/>
      <c r="CO122" s="1025"/>
      <c r="CP122" s="1033" t="s">
        <v>483</v>
      </c>
      <c r="CQ122" s="1034"/>
      <c r="CR122" s="1034"/>
      <c r="CS122" s="1034"/>
      <c r="CT122" s="1034"/>
      <c r="CU122" s="1034"/>
      <c r="CV122" s="1034"/>
      <c r="CW122" s="1034"/>
      <c r="CX122" s="1034"/>
      <c r="CY122" s="1034"/>
      <c r="CZ122" s="1034"/>
      <c r="DA122" s="1034"/>
      <c r="DB122" s="1034"/>
      <c r="DC122" s="1034"/>
      <c r="DD122" s="1034"/>
      <c r="DE122" s="1034"/>
      <c r="DF122" s="1035"/>
      <c r="DG122" s="939" t="s">
        <v>439</v>
      </c>
      <c r="DH122" s="940"/>
      <c r="DI122" s="940"/>
      <c r="DJ122" s="940"/>
      <c r="DK122" s="940"/>
      <c r="DL122" s="940" t="s">
        <v>440</v>
      </c>
      <c r="DM122" s="940"/>
      <c r="DN122" s="940"/>
      <c r="DO122" s="940"/>
      <c r="DP122" s="940"/>
      <c r="DQ122" s="940" t="s">
        <v>444</v>
      </c>
      <c r="DR122" s="940"/>
      <c r="DS122" s="940"/>
      <c r="DT122" s="940"/>
      <c r="DU122" s="940"/>
      <c r="DV122" s="941" t="s">
        <v>445</v>
      </c>
      <c r="DW122" s="941"/>
      <c r="DX122" s="941"/>
      <c r="DY122" s="941"/>
      <c r="DZ122" s="942"/>
    </row>
    <row r="123" spans="1:130" s="224" customFormat="1" ht="26.25" customHeight="1" x14ac:dyDescent="0.2">
      <c r="A123" s="1071"/>
      <c r="B123" s="963"/>
      <c r="C123" s="936" t="s">
        <v>466</v>
      </c>
      <c r="D123" s="937"/>
      <c r="E123" s="937"/>
      <c r="F123" s="937"/>
      <c r="G123" s="937"/>
      <c r="H123" s="937"/>
      <c r="I123" s="937"/>
      <c r="J123" s="937"/>
      <c r="K123" s="937"/>
      <c r="L123" s="937"/>
      <c r="M123" s="937"/>
      <c r="N123" s="937"/>
      <c r="O123" s="937"/>
      <c r="P123" s="937"/>
      <c r="Q123" s="937"/>
      <c r="R123" s="937"/>
      <c r="S123" s="937"/>
      <c r="T123" s="937"/>
      <c r="U123" s="937"/>
      <c r="V123" s="937"/>
      <c r="W123" s="937"/>
      <c r="X123" s="937"/>
      <c r="Y123" s="937"/>
      <c r="Z123" s="938"/>
      <c r="AA123" s="972" t="s">
        <v>130</v>
      </c>
      <c r="AB123" s="973"/>
      <c r="AC123" s="973"/>
      <c r="AD123" s="973"/>
      <c r="AE123" s="974"/>
      <c r="AF123" s="975" t="s">
        <v>440</v>
      </c>
      <c r="AG123" s="973"/>
      <c r="AH123" s="973"/>
      <c r="AI123" s="973"/>
      <c r="AJ123" s="974"/>
      <c r="AK123" s="975" t="s">
        <v>445</v>
      </c>
      <c r="AL123" s="973"/>
      <c r="AM123" s="973"/>
      <c r="AN123" s="973"/>
      <c r="AO123" s="974"/>
      <c r="AP123" s="976" t="s">
        <v>445</v>
      </c>
      <c r="AQ123" s="977"/>
      <c r="AR123" s="977"/>
      <c r="AS123" s="977"/>
      <c r="AT123" s="978"/>
      <c r="AU123" s="1011"/>
      <c r="AV123" s="1012"/>
      <c r="AW123" s="1012"/>
      <c r="AX123" s="1012"/>
      <c r="AY123" s="1012"/>
      <c r="AZ123" s="245" t="s">
        <v>186</v>
      </c>
      <c r="BA123" s="245"/>
      <c r="BB123" s="245"/>
      <c r="BC123" s="245"/>
      <c r="BD123" s="245"/>
      <c r="BE123" s="245"/>
      <c r="BF123" s="245"/>
      <c r="BG123" s="245"/>
      <c r="BH123" s="245"/>
      <c r="BI123" s="245"/>
      <c r="BJ123" s="245"/>
      <c r="BK123" s="245"/>
      <c r="BL123" s="245"/>
      <c r="BM123" s="245"/>
      <c r="BN123" s="245"/>
      <c r="BO123" s="991" t="s">
        <v>484</v>
      </c>
      <c r="BP123" s="1019"/>
      <c r="BQ123" s="1077">
        <v>6392804</v>
      </c>
      <c r="BR123" s="1078"/>
      <c r="BS123" s="1078"/>
      <c r="BT123" s="1078"/>
      <c r="BU123" s="1078"/>
      <c r="BV123" s="1078">
        <v>6584704</v>
      </c>
      <c r="BW123" s="1078"/>
      <c r="BX123" s="1078"/>
      <c r="BY123" s="1078"/>
      <c r="BZ123" s="1078"/>
      <c r="CA123" s="1078">
        <v>6643514</v>
      </c>
      <c r="CB123" s="1078"/>
      <c r="CC123" s="1078"/>
      <c r="CD123" s="1078"/>
      <c r="CE123" s="1078"/>
      <c r="CF123" s="1015"/>
      <c r="CG123" s="1016"/>
      <c r="CH123" s="1016"/>
      <c r="CI123" s="1016"/>
      <c r="CJ123" s="1017"/>
      <c r="CK123" s="1023"/>
      <c r="CL123" s="1024"/>
      <c r="CM123" s="1024"/>
      <c r="CN123" s="1024"/>
      <c r="CO123" s="1025"/>
      <c r="CP123" s="1033" t="s">
        <v>485</v>
      </c>
      <c r="CQ123" s="1034"/>
      <c r="CR123" s="1034"/>
      <c r="CS123" s="1034"/>
      <c r="CT123" s="1034"/>
      <c r="CU123" s="1034"/>
      <c r="CV123" s="1034"/>
      <c r="CW123" s="1034"/>
      <c r="CX123" s="1034"/>
      <c r="CY123" s="1034"/>
      <c r="CZ123" s="1034"/>
      <c r="DA123" s="1034"/>
      <c r="DB123" s="1034"/>
      <c r="DC123" s="1034"/>
      <c r="DD123" s="1034"/>
      <c r="DE123" s="1034"/>
      <c r="DF123" s="1035"/>
      <c r="DG123" s="972" t="s">
        <v>445</v>
      </c>
      <c r="DH123" s="973"/>
      <c r="DI123" s="973"/>
      <c r="DJ123" s="973"/>
      <c r="DK123" s="974"/>
      <c r="DL123" s="975" t="s">
        <v>440</v>
      </c>
      <c r="DM123" s="973"/>
      <c r="DN123" s="973"/>
      <c r="DO123" s="973"/>
      <c r="DP123" s="974"/>
      <c r="DQ123" s="975" t="s">
        <v>392</v>
      </c>
      <c r="DR123" s="973"/>
      <c r="DS123" s="973"/>
      <c r="DT123" s="973"/>
      <c r="DU123" s="974"/>
      <c r="DV123" s="976" t="s">
        <v>392</v>
      </c>
      <c r="DW123" s="977"/>
      <c r="DX123" s="977"/>
      <c r="DY123" s="977"/>
      <c r="DZ123" s="978"/>
    </row>
    <row r="124" spans="1:130" s="224" customFormat="1" ht="26.25" customHeight="1" thickBot="1" x14ac:dyDescent="0.25">
      <c r="A124" s="1071"/>
      <c r="B124" s="963"/>
      <c r="C124" s="936" t="s">
        <v>469</v>
      </c>
      <c r="D124" s="937"/>
      <c r="E124" s="937"/>
      <c r="F124" s="937"/>
      <c r="G124" s="937"/>
      <c r="H124" s="937"/>
      <c r="I124" s="937"/>
      <c r="J124" s="937"/>
      <c r="K124" s="937"/>
      <c r="L124" s="937"/>
      <c r="M124" s="937"/>
      <c r="N124" s="937"/>
      <c r="O124" s="937"/>
      <c r="P124" s="937"/>
      <c r="Q124" s="937"/>
      <c r="R124" s="937"/>
      <c r="S124" s="937"/>
      <c r="T124" s="937"/>
      <c r="U124" s="937"/>
      <c r="V124" s="937"/>
      <c r="W124" s="937"/>
      <c r="X124" s="937"/>
      <c r="Y124" s="937"/>
      <c r="Z124" s="938"/>
      <c r="AA124" s="972" t="s">
        <v>445</v>
      </c>
      <c r="AB124" s="973"/>
      <c r="AC124" s="973"/>
      <c r="AD124" s="973"/>
      <c r="AE124" s="974"/>
      <c r="AF124" s="975" t="s">
        <v>445</v>
      </c>
      <c r="AG124" s="973"/>
      <c r="AH124" s="973"/>
      <c r="AI124" s="973"/>
      <c r="AJ124" s="974"/>
      <c r="AK124" s="975" t="s">
        <v>445</v>
      </c>
      <c r="AL124" s="973"/>
      <c r="AM124" s="973"/>
      <c r="AN124" s="973"/>
      <c r="AO124" s="974"/>
      <c r="AP124" s="976" t="s">
        <v>440</v>
      </c>
      <c r="AQ124" s="977"/>
      <c r="AR124" s="977"/>
      <c r="AS124" s="977"/>
      <c r="AT124" s="978"/>
      <c r="AU124" s="1073" t="s">
        <v>486</v>
      </c>
      <c r="AV124" s="1074"/>
      <c r="AW124" s="1074"/>
      <c r="AX124" s="1074"/>
      <c r="AY124" s="1074"/>
      <c r="AZ124" s="1074"/>
      <c r="BA124" s="1074"/>
      <c r="BB124" s="1074"/>
      <c r="BC124" s="1074"/>
      <c r="BD124" s="1074"/>
      <c r="BE124" s="1074"/>
      <c r="BF124" s="1074"/>
      <c r="BG124" s="1074"/>
      <c r="BH124" s="1074"/>
      <c r="BI124" s="1074"/>
      <c r="BJ124" s="1074"/>
      <c r="BK124" s="1074"/>
      <c r="BL124" s="1074"/>
      <c r="BM124" s="1074"/>
      <c r="BN124" s="1074"/>
      <c r="BO124" s="1074"/>
      <c r="BP124" s="1075"/>
      <c r="BQ124" s="1076">
        <v>6.9</v>
      </c>
      <c r="BR124" s="1041"/>
      <c r="BS124" s="1041"/>
      <c r="BT124" s="1041"/>
      <c r="BU124" s="1041"/>
      <c r="BV124" s="1041" t="s">
        <v>445</v>
      </c>
      <c r="BW124" s="1041"/>
      <c r="BX124" s="1041"/>
      <c r="BY124" s="1041"/>
      <c r="BZ124" s="1041"/>
      <c r="CA124" s="1041" t="s">
        <v>445</v>
      </c>
      <c r="CB124" s="1041"/>
      <c r="CC124" s="1041"/>
      <c r="CD124" s="1041"/>
      <c r="CE124" s="1041"/>
      <c r="CF124" s="1042"/>
      <c r="CG124" s="1043"/>
      <c r="CH124" s="1043"/>
      <c r="CI124" s="1043"/>
      <c r="CJ124" s="1044"/>
      <c r="CK124" s="1026"/>
      <c r="CL124" s="1026"/>
      <c r="CM124" s="1026"/>
      <c r="CN124" s="1026"/>
      <c r="CO124" s="1027"/>
      <c r="CP124" s="1033" t="s">
        <v>487</v>
      </c>
      <c r="CQ124" s="1034"/>
      <c r="CR124" s="1034"/>
      <c r="CS124" s="1034"/>
      <c r="CT124" s="1034"/>
      <c r="CU124" s="1034"/>
      <c r="CV124" s="1034"/>
      <c r="CW124" s="1034"/>
      <c r="CX124" s="1034"/>
      <c r="CY124" s="1034"/>
      <c r="CZ124" s="1034"/>
      <c r="DA124" s="1034"/>
      <c r="DB124" s="1034"/>
      <c r="DC124" s="1034"/>
      <c r="DD124" s="1034"/>
      <c r="DE124" s="1034"/>
      <c r="DF124" s="1035"/>
      <c r="DG124" s="1018" t="s">
        <v>130</v>
      </c>
      <c r="DH124" s="1000"/>
      <c r="DI124" s="1000"/>
      <c r="DJ124" s="1000"/>
      <c r="DK124" s="1001"/>
      <c r="DL124" s="999" t="s">
        <v>443</v>
      </c>
      <c r="DM124" s="1000"/>
      <c r="DN124" s="1000"/>
      <c r="DO124" s="1000"/>
      <c r="DP124" s="1001"/>
      <c r="DQ124" s="999" t="s">
        <v>440</v>
      </c>
      <c r="DR124" s="1000"/>
      <c r="DS124" s="1000"/>
      <c r="DT124" s="1000"/>
      <c r="DU124" s="1001"/>
      <c r="DV124" s="1002" t="s">
        <v>445</v>
      </c>
      <c r="DW124" s="1003"/>
      <c r="DX124" s="1003"/>
      <c r="DY124" s="1003"/>
      <c r="DZ124" s="1004"/>
    </row>
    <row r="125" spans="1:130" s="224" customFormat="1" ht="26.25" customHeight="1" x14ac:dyDescent="0.2">
      <c r="A125" s="1071"/>
      <c r="B125" s="963"/>
      <c r="C125" s="936" t="s">
        <v>471</v>
      </c>
      <c r="D125" s="937"/>
      <c r="E125" s="937"/>
      <c r="F125" s="937"/>
      <c r="G125" s="937"/>
      <c r="H125" s="937"/>
      <c r="I125" s="937"/>
      <c r="J125" s="937"/>
      <c r="K125" s="937"/>
      <c r="L125" s="937"/>
      <c r="M125" s="937"/>
      <c r="N125" s="937"/>
      <c r="O125" s="937"/>
      <c r="P125" s="937"/>
      <c r="Q125" s="937"/>
      <c r="R125" s="937"/>
      <c r="S125" s="937"/>
      <c r="T125" s="937"/>
      <c r="U125" s="937"/>
      <c r="V125" s="937"/>
      <c r="W125" s="937"/>
      <c r="X125" s="937"/>
      <c r="Y125" s="937"/>
      <c r="Z125" s="938"/>
      <c r="AA125" s="972" t="s">
        <v>448</v>
      </c>
      <c r="AB125" s="973"/>
      <c r="AC125" s="973"/>
      <c r="AD125" s="973"/>
      <c r="AE125" s="974"/>
      <c r="AF125" s="975" t="s">
        <v>439</v>
      </c>
      <c r="AG125" s="973"/>
      <c r="AH125" s="973"/>
      <c r="AI125" s="973"/>
      <c r="AJ125" s="974"/>
      <c r="AK125" s="975" t="s">
        <v>445</v>
      </c>
      <c r="AL125" s="973"/>
      <c r="AM125" s="973"/>
      <c r="AN125" s="973"/>
      <c r="AO125" s="974"/>
      <c r="AP125" s="976" t="s">
        <v>440</v>
      </c>
      <c r="AQ125" s="977"/>
      <c r="AR125" s="977"/>
      <c r="AS125" s="977"/>
      <c r="AT125" s="978"/>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6" t="s">
        <v>488</v>
      </c>
      <c r="CL125" s="1021"/>
      <c r="CM125" s="1021"/>
      <c r="CN125" s="1021"/>
      <c r="CO125" s="1022"/>
      <c r="CP125" s="943" t="s">
        <v>489</v>
      </c>
      <c r="CQ125" s="911"/>
      <c r="CR125" s="911"/>
      <c r="CS125" s="911"/>
      <c r="CT125" s="911"/>
      <c r="CU125" s="911"/>
      <c r="CV125" s="911"/>
      <c r="CW125" s="911"/>
      <c r="CX125" s="911"/>
      <c r="CY125" s="911"/>
      <c r="CZ125" s="911"/>
      <c r="DA125" s="911"/>
      <c r="DB125" s="911"/>
      <c r="DC125" s="911"/>
      <c r="DD125" s="911"/>
      <c r="DE125" s="911"/>
      <c r="DF125" s="912"/>
      <c r="DG125" s="944" t="s">
        <v>443</v>
      </c>
      <c r="DH125" s="945"/>
      <c r="DI125" s="945"/>
      <c r="DJ125" s="945"/>
      <c r="DK125" s="945"/>
      <c r="DL125" s="945" t="s">
        <v>445</v>
      </c>
      <c r="DM125" s="945"/>
      <c r="DN125" s="945"/>
      <c r="DO125" s="945"/>
      <c r="DP125" s="945"/>
      <c r="DQ125" s="945" t="s">
        <v>130</v>
      </c>
      <c r="DR125" s="945"/>
      <c r="DS125" s="945"/>
      <c r="DT125" s="945"/>
      <c r="DU125" s="945"/>
      <c r="DV125" s="946" t="s">
        <v>448</v>
      </c>
      <c r="DW125" s="946"/>
      <c r="DX125" s="946"/>
      <c r="DY125" s="946"/>
      <c r="DZ125" s="947"/>
    </row>
    <row r="126" spans="1:130" s="224" customFormat="1" ht="26.25" customHeight="1" thickBot="1" x14ac:dyDescent="0.25">
      <c r="A126" s="1071"/>
      <c r="B126" s="963"/>
      <c r="C126" s="936" t="s">
        <v>473</v>
      </c>
      <c r="D126" s="937"/>
      <c r="E126" s="937"/>
      <c r="F126" s="937"/>
      <c r="G126" s="937"/>
      <c r="H126" s="937"/>
      <c r="I126" s="937"/>
      <c r="J126" s="937"/>
      <c r="K126" s="937"/>
      <c r="L126" s="937"/>
      <c r="M126" s="937"/>
      <c r="N126" s="937"/>
      <c r="O126" s="937"/>
      <c r="P126" s="937"/>
      <c r="Q126" s="937"/>
      <c r="R126" s="937"/>
      <c r="S126" s="937"/>
      <c r="T126" s="937"/>
      <c r="U126" s="937"/>
      <c r="V126" s="937"/>
      <c r="W126" s="937"/>
      <c r="X126" s="937"/>
      <c r="Y126" s="937"/>
      <c r="Z126" s="938"/>
      <c r="AA126" s="972" t="s">
        <v>440</v>
      </c>
      <c r="AB126" s="973"/>
      <c r="AC126" s="973"/>
      <c r="AD126" s="973"/>
      <c r="AE126" s="974"/>
      <c r="AF126" s="975" t="s">
        <v>130</v>
      </c>
      <c r="AG126" s="973"/>
      <c r="AH126" s="973"/>
      <c r="AI126" s="973"/>
      <c r="AJ126" s="974"/>
      <c r="AK126" s="975" t="s">
        <v>439</v>
      </c>
      <c r="AL126" s="973"/>
      <c r="AM126" s="973"/>
      <c r="AN126" s="973"/>
      <c r="AO126" s="974"/>
      <c r="AP126" s="976" t="s">
        <v>444</v>
      </c>
      <c r="AQ126" s="977"/>
      <c r="AR126" s="977"/>
      <c r="AS126" s="977"/>
      <c r="AT126" s="978"/>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7"/>
      <c r="CL126" s="1024"/>
      <c r="CM126" s="1024"/>
      <c r="CN126" s="1024"/>
      <c r="CO126" s="1025"/>
      <c r="CP126" s="936" t="s">
        <v>490</v>
      </c>
      <c r="CQ126" s="937"/>
      <c r="CR126" s="937"/>
      <c r="CS126" s="937"/>
      <c r="CT126" s="937"/>
      <c r="CU126" s="937"/>
      <c r="CV126" s="937"/>
      <c r="CW126" s="937"/>
      <c r="CX126" s="937"/>
      <c r="CY126" s="937"/>
      <c r="CZ126" s="937"/>
      <c r="DA126" s="937"/>
      <c r="DB126" s="937"/>
      <c r="DC126" s="937"/>
      <c r="DD126" s="937"/>
      <c r="DE126" s="937"/>
      <c r="DF126" s="938"/>
      <c r="DG126" s="939" t="s">
        <v>455</v>
      </c>
      <c r="DH126" s="940"/>
      <c r="DI126" s="940"/>
      <c r="DJ126" s="940"/>
      <c r="DK126" s="940"/>
      <c r="DL126" s="940" t="s">
        <v>130</v>
      </c>
      <c r="DM126" s="940"/>
      <c r="DN126" s="940"/>
      <c r="DO126" s="940"/>
      <c r="DP126" s="940"/>
      <c r="DQ126" s="940" t="s">
        <v>130</v>
      </c>
      <c r="DR126" s="940"/>
      <c r="DS126" s="940"/>
      <c r="DT126" s="940"/>
      <c r="DU126" s="940"/>
      <c r="DV126" s="941" t="s">
        <v>448</v>
      </c>
      <c r="DW126" s="941"/>
      <c r="DX126" s="941"/>
      <c r="DY126" s="941"/>
      <c r="DZ126" s="942"/>
    </row>
    <row r="127" spans="1:130" s="224" customFormat="1" ht="26.25" customHeight="1" x14ac:dyDescent="0.2">
      <c r="A127" s="1072"/>
      <c r="B127" s="965"/>
      <c r="C127" s="987" t="s">
        <v>491</v>
      </c>
      <c r="D127" s="979"/>
      <c r="E127" s="979"/>
      <c r="F127" s="979"/>
      <c r="G127" s="979"/>
      <c r="H127" s="979"/>
      <c r="I127" s="979"/>
      <c r="J127" s="979"/>
      <c r="K127" s="979"/>
      <c r="L127" s="979"/>
      <c r="M127" s="979"/>
      <c r="N127" s="979"/>
      <c r="O127" s="979"/>
      <c r="P127" s="979"/>
      <c r="Q127" s="979"/>
      <c r="R127" s="979"/>
      <c r="S127" s="979"/>
      <c r="T127" s="979"/>
      <c r="U127" s="979"/>
      <c r="V127" s="979"/>
      <c r="W127" s="979"/>
      <c r="X127" s="979"/>
      <c r="Y127" s="979"/>
      <c r="Z127" s="980"/>
      <c r="AA127" s="972" t="s">
        <v>445</v>
      </c>
      <c r="AB127" s="973"/>
      <c r="AC127" s="973"/>
      <c r="AD127" s="973"/>
      <c r="AE127" s="974"/>
      <c r="AF127" s="975" t="s">
        <v>455</v>
      </c>
      <c r="AG127" s="973"/>
      <c r="AH127" s="973"/>
      <c r="AI127" s="973"/>
      <c r="AJ127" s="974"/>
      <c r="AK127" s="975" t="s">
        <v>440</v>
      </c>
      <c r="AL127" s="973"/>
      <c r="AM127" s="973"/>
      <c r="AN127" s="973"/>
      <c r="AO127" s="974"/>
      <c r="AP127" s="976" t="s">
        <v>448</v>
      </c>
      <c r="AQ127" s="977"/>
      <c r="AR127" s="977"/>
      <c r="AS127" s="977"/>
      <c r="AT127" s="978"/>
      <c r="AU127" s="226"/>
      <c r="AV127" s="226"/>
      <c r="AW127" s="226"/>
      <c r="AX127" s="1045" t="s">
        <v>492</v>
      </c>
      <c r="AY127" s="1046"/>
      <c r="AZ127" s="1046"/>
      <c r="BA127" s="1046"/>
      <c r="BB127" s="1046"/>
      <c r="BC127" s="1046"/>
      <c r="BD127" s="1046"/>
      <c r="BE127" s="1047"/>
      <c r="BF127" s="1048" t="s">
        <v>493</v>
      </c>
      <c r="BG127" s="1046"/>
      <c r="BH127" s="1046"/>
      <c r="BI127" s="1046"/>
      <c r="BJ127" s="1046"/>
      <c r="BK127" s="1046"/>
      <c r="BL127" s="1047"/>
      <c r="BM127" s="1048" t="s">
        <v>494</v>
      </c>
      <c r="BN127" s="1046"/>
      <c r="BO127" s="1046"/>
      <c r="BP127" s="1046"/>
      <c r="BQ127" s="1046"/>
      <c r="BR127" s="1046"/>
      <c r="BS127" s="1047"/>
      <c r="BT127" s="1048" t="s">
        <v>495</v>
      </c>
      <c r="BU127" s="1046"/>
      <c r="BV127" s="1046"/>
      <c r="BW127" s="1046"/>
      <c r="BX127" s="1046"/>
      <c r="BY127" s="1046"/>
      <c r="BZ127" s="1069"/>
      <c r="CA127" s="226"/>
      <c r="CB127" s="226"/>
      <c r="CC127" s="226"/>
      <c r="CD127" s="249"/>
      <c r="CE127" s="249"/>
      <c r="CF127" s="249"/>
      <c r="CG127" s="226"/>
      <c r="CH127" s="226"/>
      <c r="CI127" s="226"/>
      <c r="CJ127" s="248"/>
      <c r="CK127" s="1037"/>
      <c r="CL127" s="1024"/>
      <c r="CM127" s="1024"/>
      <c r="CN127" s="1024"/>
      <c r="CO127" s="1025"/>
      <c r="CP127" s="936" t="s">
        <v>496</v>
      </c>
      <c r="CQ127" s="937"/>
      <c r="CR127" s="937"/>
      <c r="CS127" s="937"/>
      <c r="CT127" s="937"/>
      <c r="CU127" s="937"/>
      <c r="CV127" s="937"/>
      <c r="CW127" s="937"/>
      <c r="CX127" s="937"/>
      <c r="CY127" s="937"/>
      <c r="CZ127" s="937"/>
      <c r="DA127" s="937"/>
      <c r="DB127" s="937"/>
      <c r="DC127" s="937"/>
      <c r="DD127" s="937"/>
      <c r="DE127" s="937"/>
      <c r="DF127" s="938"/>
      <c r="DG127" s="939" t="s">
        <v>455</v>
      </c>
      <c r="DH127" s="940"/>
      <c r="DI127" s="940"/>
      <c r="DJ127" s="940"/>
      <c r="DK127" s="940"/>
      <c r="DL127" s="940" t="s">
        <v>439</v>
      </c>
      <c r="DM127" s="940"/>
      <c r="DN127" s="940"/>
      <c r="DO127" s="940"/>
      <c r="DP127" s="940"/>
      <c r="DQ127" s="940" t="s">
        <v>448</v>
      </c>
      <c r="DR127" s="940"/>
      <c r="DS127" s="940"/>
      <c r="DT127" s="940"/>
      <c r="DU127" s="940"/>
      <c r="DV127" s="941" t="s">
        <v>445</v>
      </c>
      <c r="DW127" s="941"/>
      <c r="DX127" s="941"/>
      <c r="DY127" s="941"/>
      <c r="DZ127" s="942"/>
    </row>
    <row r="128" spans="1:130" s="224" customFormat="1" ht="26.25" customHeight="1" thickBot="1" x14ac:dyDescent="0.25">
      <c r="A128" s="1055" t="s">
        <v>497</v>
      </c>
      <c r="B128" s="1056"/>
      <c r="C128" s="1056"/>
      <c r="D128" s="1056"/>
      <c r="E128" s="1056"/>
      <c r="F128" s="1056"/>
      <c r="G128" s="1056"/>
      <c r="H128" s="1056"/>
      <c r="I128" s="1056"/>
      <c r="J128" s="1056"/>
      <c r="K128" s="1056"/>
      <c r="L128" s="1056"/>
      <c r="M128" s="1056"/>
      <c r="N128" s="1056"/>
      <c r="O128" s="1056"/>
      <c r="P128" s="1056"/>
      <c r="Q128" s="1056"/>
      <c r="R128" s="1056"/>
      <c r="S128" s="1056"/>
      <c r="T128" s="1056"/>
      <c r="U128" s="1056"/>
      <c r="V128" s="1056"/>
      <c r="W128" s="1057" t="s">
        <v>498</v>
      </c>
      <c r="X128" s="1057"/>
      <c r="Y128" s="1057"/>
      <c r="Z128" s="1058"/>
      <c r="AA128" s="1059">
        <v>3754</v>
      </c>
      <c r="AB128" s="1060"/>
      <c r="AC128" s="1060"/>
      <c r="AD128" s="1060"/>
      <c r="AE128" s="1061"/>
      <c r="AF128" s="1062">
        <v>3530</v>
      </c>
      <c r="AG128" s="1060"/>
      <c r="AH128" s="1060"/>
      <c r="AI128" s="1060"/>
      <c r="AJ128" s="1061"/>
      <c r="AK128" s="1062">
        <v>3387</v>
      </c>
      <c r="AL128" s="1060"/>
      <c r="AM128" s="1060"/>
      <c r="AN128" s="1060"/>
      <c r="AO128" s="1061"/>
      <c r="AP128" s="1063"/>
      <c r="AQ128" s="1064"/>
      <c r="AR128" s="1064"/>
      <c r="AS128" s="1064"/>
      <c r="AT128" s="1065"/>
      <c r="AU128" s="226"/>
      <c r="AV128" s="226"/>
      <c r="AW128" s="226"/>
      <c r="AX128" s="910" t="s">
        <v>499</v>
      </c>
      <c r="AY128" s="911"/>
      <c r="AZ128" s="911"/>
      <c r="BA128" s="911"/>
      <c r="BB128" s="911"/>
      <c r="BC128" s="911"/>
      <c r="BD128" s="911"/>
      <c r="BE128" s="912"/>
      <c r="BF128" s="1066" t="s">
        <v>448</v>
      </c>
      <c r="BG128" s="1067"/>
      <c r="BH128" s="1067"/>
      <c r="BI128" s="1067"/>
      <c r="BJ128" s="1067"/>
      <c r="BK128" s="1067"/>
      <c r="BL128" s="1068"/>
      <c r="BM128" s="1066">
        <v>15</v>
      </c>
      <c r="BN128" s="1067"/>
      <c r="BO128" s="1067"/>
      <c r="BP128" s="1067"/>
      <c r="BQ128" s="1067"/>
      <c r="BR128" s="1067"/>
      <c r="BS128" s="1068"/>
      <c r="BT128" s="1066">
        <v>20</v>
      </c>
      <c r="BU128" s="1067"/>
      <c r="BV128" s="1067"/>
      <c r="BW128" s="1067"/>
      <c r="BX128" s="1067"/>
      <c r="BY128" s="1067"/>
      <c r="BZ128" s="1090"/>
      <c r="CA128" s="249"/>
      <c r="CB128" s="249"/>
      <c r="CC128" s="249"/>
      <c r="CD128" s="249"/>
      <c r="CE128" s="249"/>
      <c r="CF128" s="249"/>
      <c r="CG128" s="226"/>
      <c r="CH128" s="226"/>
      <c r="CI128" s="226"/>
      <c r="CJ128" s="248"/>
      <c r="CK128" s="1038"/>
      <c r="CL128" s="1039"/>
      <c r="CM128" s="1039"/>
      <c r="CN128" s="1039"/>
      <c r="CO128" s="1040"/>
      <c r="CP128" s="1049" t="s">
        <v>500</v>
      </c>
      <c r="CQ128" s="739"/>
      <c r="CR128" s="739"/>
      <c r="CS128" s="739"/>
      <c r="CT128" s="739"/>
      <c r="CU128" s="739"/>
      <c r="CV128" s="739"/>
      <c r="CW128" s="739"/>
      <c r="CX128" s="739"/>
      <c r="CY128" s="739"/>
      <c r="CZ128" s="739"/>
      <c r="DA128" s="739"/>
      <c r="DB128" s="739"/>
      <c r="DC128" s="739"/>
      <c r="DD128" s="739"/>
      <c r="DE128" s="739"/>
      <c r="DF128" s="1050"/>
      <c r="DG128" s="1051" t="s">
        <v>444</v>
      </c>
      <c r="DH128" s="1052"/>
      <c r="DI128" s="1052"/>
      <c r="DJ128" s="1052"/>
      <c r="DK128" s="1052"/>
      <c r="DL128" s="1052" t="s">
        <v>392</v>
      </c>
      <c r="DM128" s="1052"/>
      <c r="DN128" s="1052"/>
      <c r="DO128" s="1052"/>
      <c r="DP128" s="1052"/>
      <c r="DQ128" s="1052" t="s">
        <v>444</v>
      </c>
      <c r="DR128" s="1052"/>
      <c r="DS128" s="1052"/>
      <c r="DT128" s="1052"/>
      <c r="DU128" s="1052"/>
      <c r="DV128" s="1053" t="s">
        <v>130</v>
      </c>
      <c r="DW128" s="1053"/>
      <c r="DX128" s="1053"/>
      <c r="DY128" s="1053"/>
      <c r="DZ128" s="1054"/>
    </row>
    <row r="129" spans="1:131" s="224" customFormat="1" ht="26.25" customHeight="1" x14ac:dyDescent="0.2">
      <c r="A129" s="948" t="s">
        <v>109</v>
      </c>
      <c r="B129" s="949"/>
      <c r="C129" s="949"/>
      <c r="D129" s="949"/>
      <c r="E129" s="949"/>
      <c r="F129" s="949"/>
      <c r="G129" s="949"/>
      <c r="H129" s="949"/>
      <c r="I129" s="949"/>
      <c r="J129" s="949"/>
      <c r="K129" s="949"/>
      <c r="L129" s="949"/>
      <c r="M129" s="949"/>
      <c r="N129" s="949"/>
      <c r="O129" s="949"/>
      <c r="P129" s="949"/>
      <c r="Q129" s="949"/>
      <c r="R129" s="949"/>
      <c r="S129" s="949"/>
      <c r="T129" s="949"/>
      <c r="U129" s="949"/>
      <c r="V129" s="949"/>
      <c r="W129" s="1084" t="s">
        <v>501</v>
      </c>
      <c r="X129" s="1085"/>
      <c r="Y129" s="1085"/>
      <c r="Z129" s="1086"/>
      <c r="AA129" s="972">
        <v>3393805</v>
      </c>
      <c r="AB129" s="973"/>
      <c r="AC129" s="973"/>
      <c r="AD129" s="973"/>
      <c r="AE129" s="974"/>
      <c r="AF129" s="975">
        <v>3631572</v>
      </c>
      <c r="AG129" s="973"/>
      <c r="AH129" s="973"/>
      <c r="AI129" s="973"/>
      <c r="AJ129" s="974"/>
      <c r="AK129" s="975">
        <v>3537982</v>
      </c>
      <c r="AL129" s="973"/>
      <c r="AM129" s="973"/>
      <c r="AN129" s="973"/>
      <c r="AO129" s="974"/>
      <c r="AP129" s="1087"/>
      <c r="AQ129" s="1088"/>
      <c r="AR129" s="1088"/>
      <c r="AS129" s="1088"/>
      <c r="AT129" s="1089"/>
      <c r="AU129" s="227"/>
      <c r="AV129" s="227"/>
      <c r="AW129" s="227"/>
      <c r="AX129" s="1079" t="s">
        <v>502</v>
      </c>
      <c r="AY129" s="937"/>
      <c r="AZ129" s="937"/>
      <c r="BA129" s="937"/>
      <c r="BB129" s="937"/>
      <c r="BC129" s="937"/>
      <c r="BD129" s="937"/>
      <c r="BE129" s="938"/>
      <c r="BF129" s="1080" t="s">
        <v>441</v>
      </c>
      <c r="BG129" s="1081"/>
      <c r="BH129" s="1081"/>
      <c r="BI129" s="1081"/>
      <c r="BJ129" s="1081"/>
      <c r="BK129" s="1081"/>
      <c r="BL129" s="1082"/>
      <c r="BM129" s="1080">
        <v>20</v>
      </c>
      <c r="BN129" s="1081"/>
      <c r="BO129" s="1081"/>
      <c r="BP129" s="1081"/>
      <c r="BQ129" s="1081"/>
      <c r="BR129" s="1081"/>
      <c r="BS129" s="1082"/>
      <c r="BT129" s="1080">
        <v>30</v>
      </c>
      <c r="BU129" s="1081"/>
      <c r="BV129" s="1081"/>
      <c r="BW129" s="1081"/>
      <c r="BX129" s="1081"/>
      <c r="BY129" s="1081"/>
      <c r="BZ129" s="1083"/>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48" t="s">
        <v>503</v>
      </c>
      <c r="B130" s="949"/>
      <c r="C130" s="949"/>
      <c r="D130" s="949"/>
      <c r="E130" s="949"/>
      <c r="F130" s="949"/>
      <c r="G130" s="949"/>
      <c r="H130" s="949"/>
      <c r="I130" s="949"/>
      <c r="J130" s="949"/>
      <c r="K130" s="949"/>
      <c r="L130" s="949"/>
      <c r="M130" s="949"/>
      <c r="N130" s="949"/>
      <c r="O130" s="949"/>
      <c r="P130" s="949"/>
      <c r="Q130" s="949"/>
      <c r="R130" s="949"/>
      <c r="S130" s="949"/>
      <c r="T130" s="949"/>
      <c r="U130" s="949"/>
      <c r="V130" s="949"/>
      <c r="W130" s="1084" t="s">
        <v>504</v>
      </c>
      <c r="X130" s="1085"/>
      <c r="Y130" s="1085"/>
      <c r="Z130" s="1086"/>
      <c r="AA130" s="972">
        <v>375130</v>
      </c>
      <c r="AB130" s="973"/>
      <c r="AC130" s="973"/>
      <c r="AD130" s="973"/>
      <c r="AE130" s="974"/>
      <c r="AF130" s="975">
        <v>378986</v>
      </c>
      <c r="AG130" s="973"/>
      <c r="AH130" s="973"/>
      <c r="AI130" s="973"/>
      <c r="AJ130" s="974"/>
      <c r="AK130" s="975">
        <v>380079</v>
      </c>
      <c r="AL130" s="973"/>
      <c r="AM130" s="973"/>
      <c r="AN130" s="973"/>
      <c r="AO130" s="974"/>
      <c r="AP130" s="1087"/>
      <c r="AQ130" s="1088"/>
      <c r="AR130" s="1088"/>
      <c r="AS130" s="1088"/>
      <c r="AT130" s="1089"/>
      <c r="AU130" s="227"/>
      <c r="AV130" s="227"/>
      <c r="AW130" s="227"/>
      <c r="AX130" s="1079" t="s">
        <v>505</v>
      </c>
      <c r="AY130" s="937"/>
      <c r="AZ130" s="937"/>
      <c r="BA130" s="937"/>
      <c r="BB130" s="937"/>
      <c r="BC130" s="937"/>
      <c r="BD130" s="937"/>
      <c r="BE130" s="938"/>
      <c r="BF130" s="1115">
        <v>3.8</v>
      </c>
      <c r="BG130" s="1116"/>
      <c r="BH130" s="1116"/>
      <c r="BI130" s="1116"/>
      <c r="BJ130" s="1116"/>
      <c r="BK130" s="1116"/>
      <c r="BL130" s="1117"/>
      <c r="BM130" s="1115">
        <v>25</v>
      </c>
      <c r="BN130" s="1116"/>
      <c r="BO130" s="1116"/>
      <c r="BP130" s="1116"/>
      <c r="BQ130" s="1116"/>
      <c r="BR130" s="1116"/>
      <c r="BS130" s="1117"/>
      <c r="BT130" s="1115">
        <v>35</v>
      </c>
      <c r="BU130" s="1116"/>
      <c r="BV130" s="1116"/>
      <c r="BW130" s="1116"/>
      <c r="BX130" s="1116"/>
      <c r="BY130" s="1116"/>
      <c r="BZ130" s="1118"/>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119"/>
      <c r="B131" s="1120"/>
      <c r="C131" s="1120"/>
      <c r="D131" s="1120"/>
      <c r="E131" s="1120"/>
      <c r="F131" s="1120"/>
      <c r="G131" s="1120"/>
      <c r="H131" s="1120"/>
      <c r="I131" s="1120"/>
      <c r="J131" s="1120"/>
      <c r="K131" s="1120"/>
      <c r="L131" s="1120"/>
      <c r="M131" s="1120"/>
      <c r="N131" s="1120"/>
      <c r="O131" s="1120"/>
      <c r="P131" s="1120"/>
      <c r="Q131" s="1120"/>
      <c r="R131" s="1120"/>
      <c r="S131" s="1120"/>
      <c r="T131" s="1120"/>
      <c r="U131" s="1120"/>
      <c r="V131" s="1120"/>
      <c r="W131" s="1121" t="s">
        <v>506</v>
      </c>
      <c r="X131" s="1122"/>
      <c r="Y131" s="1122"/>
      <c r="Z131" s="1123"/>
      <c r="AA131" s="1018">
        <v>3018675</v>
      </c>
      <c r="AB131" s="1000"/>
      <c r="AC131" s="1000"/>
      <c r="AD131" s="1000"/>
      <c r="AE131" s="1001"/>
      <c r="AF131" s="999">
        <v>3252586</v>
      </c>
      <c r="AG131" s="1000"/>
      <c r="AH131" s="1000"/>
      <c r="AI131" s="1000"/>
      <c r="AJ131" s="1001"/>
      <c r="AK131" s="999">
        <v>3157903</v>
      </c>
      <c r="AL131" s="1000"/>
      <c r="AM131" s="1000"/>
      <c r="AN131" s="1000"/>
      <c r="AO131" s="1001"/>
      <c r="AP131" s="1124"/>
      <c r="AQ131" s="1125"/>
      <c r="AR131" s="1125"/>
      <c r="AS131" s="1125"/>
      <c r="AT131" s="1126"/>
      <c r="AU131" s="227"/>
      <c r="AV131" s="227"/>
      <c r="AW131" s="227"/>
      <c r="AX131" s="1097" t="s">
        <v>507</v>
      </c>
      <c r="AY131" s="739"/>
      <c r="AZ131" s="739"/>
      <c r="BA131" s="739"/>
      <c r="BB131" s="739"/>
      <c r="BC131" s="739"/>
      <c r="BD131" s="739"/>
      <c r="BE131" s="1050"/>
      <c r="BF131" s="1098" t="s">
        <v>130</v>
      </c>
      <c r="BG131" s="1099"/>
      <c r="BH131" s="1099"/>
      <c r="BI131" s="1099"/>
      <c r="BJ131" s="1099"/>
      <c r="BK131" s="1099"/>
      <c r="BL131" s="1100"/>
      <c r="BM131" s="1098">
        <v>350</v>
      </c>
      <c r="BN131" s="1099"/>
      <c r="BO131" s="1099"/>
      <c r="BP131" s="1099"/>
      <c r="BQ131" s="1099"/>
      <c r="BR131" s="1099"/>
      <c r="BS131" s="1100"/>
      <c r="BT131" s="1101"/>
      <c r="BU131" s="1102"/>
      <c r="BV131" s="1102"/>
      <c r="BW131" s="1102"/>
      <c r="BX131" s="1102"/>
      <c r="BY131" s="1102"/>
      <c r="BZ131" s="1103"/>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104" t="s">
        <v>508</v>
      </c>
      <c r="B132" s="1105"/>
      <c r="C132" s="1105"/>
      <c r="D132" s="1105"/>
      <c r="E132" s="1105"/>
      <c r="F132" s="1105"/>
      <c r="G132" s="1105"/>
      <c r="H132" s="1105"/>
      <c r="I132" s="1105"/>
      <c r="J132" s="1105"/>
      <c r="K132" s="1105"/>
      <c r="L132" s="1105"/>
      <c r="M132" s="1105"/>
      <c r="N132" s="1105"/>
      <c r="O132" s="1105"/>
      <c r="P132" s="1105"/>
      <c r="Q132" s="1105"/>
      <c r="R132" s="1105"/>
      <c r="S132" s="1105"/>
      <c r="T132" s="1105"/>
      <c r="U132" s="1105"/>
      <c r="V132" s="1108" t="s">
        <v>509</v>
      </c>
      <c r="W132" s="1108"/>
      <c r="X132" s="1108"/>
      <c r="Y132" s="1108"/>
      <c r="Z132" s="1109"/>
      <c r="AA132" s="1110">
        <v>4.4958135610000003</v>
      </c>
      <c r="AB132" s="1111"/>
      <c r="AC132" s="1111"/>
      <c r="AD132" s="1111"/>
      <c r="AE132" s="1112"/>
      <c r="AF132" s="1113">
        <v>3.4020622359999999</v>
      </c>
      <c r="AG132" s="1111"/>
      <c r="AH132" s="1111"/>
      <c r="AI132" s="1111"/>
      <c r="AJ132" s="1112"/>
      <c r="AK132" s="1113">
        <v>3.7195252669999999</v>
      </c>
      <c r="AL132" s="1111"/>
      <c r="AM132" s="1111"/>
      <c r="AN132" s="1111"/>
      <c r="AO132" s="1112"/>
      <c r="AP132" s="1015"/>
      <c r="AQ132" s="1016"/>
      <c r="AR132" s="1016"/>
      <c r="AS132" s="1016"/>
      <c r="AT132" s="1114"/>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106"/>
      <c r="B133" s="1107"/>
      <c r="C133" s="1107"/>
      <c r="D133" s="1107"/>
      <c r="E133" s="1107"/>
      <c r="F133" s="1107"/>
      <c r="G133" s="1107"/>
      <c r="H133" s="1107"/>
      <c r="I133" s="1107"/>
      <c r="J133" s="1107"/>
      <c r="K133" s="1107"/>
      <c r="L133" s="1107"/>
      <c r="M133" s="1107"/>
      <c r="N133" s="1107"/>
      <c r="O133" s="1107"/>
      <c r="P133" s="1107"/>
      <c r="Q133" s="1107"/>
      <c r="R133" s="1107"/>
      <c r="S133" s="1107"/>
      <c r="T133" s="1107"/>
      <c r="U133" s="1107"/>
      <c r="V133" s="1091" t="s">
        <v>510</v>
      </c>
      <c r="W133" s="1091"/>
      <c r="X133" s="1091"/>
      <c r="Y133" s="1091"/>
      <c r="Z133" s="1092"/>
      <c r="AA133" s="1093">
        <v>4.5999999999999996</v>
      </c>
      <c r="AB133" s="1094"/>
      <c r="AC133" s="1094"/>
      <c r="AD133" s="1094"/>
      <c r="AE133" s="1095"/>
      <c r="AF133" s="1093">
        <v>4.0999999999999996</v>
      </c>
      <c r="AG133" s="1094"/>
      <c r="AH133" s="1094"/>
      <c r="AI133" s="1094"/>
      <c r="AJ133" s="1095"/>
      <c r="AK133" s="1093">
        <v>3.8</v>
      </c>
      <c r="AL133" s="1094"/>
      <c r="AM133" s="1094"/>
      <c r="AN133" s="1094"/>
      <c r="AO133" s="1095"/>
      <c r="AP133" s="1042"/>
      <c r="AQ133" s="1043"/>
      <c r="AR133" s="1043"/>
      <c r="AS133" s="1043"/>
      <c r="AT133" s="1096"/>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CrpMS81nXEMIsBo+1aZS7mn77ZZ47Kqzi19TTln5w4WypUflKt4dI6mJiC+SCcW6bqcb+mhOTRI3Du+bFbJa+w==" saltValue="Kjvr16lwiwBLlBDLvHxu3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20272-491C-4BDE-B8F8-4DB176FF367F}">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511</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kv4EqnOV7SiUPkTpBjinp43oy1MjKdqkblh0L0SwX0mPMrOibHwnABQsRnrM4bJTNC2k4xAj7pXsaL/xpAoHxA==" saltValue="hkBd0IJSu7oxJSwDt31jF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8CN8y5DgI1C8ZecN68j6il5b15JlynB8UtQ8Cjs0QGp828yW07VSYQQ9AEOWSe5vN68c1TY/wVEF54/B8GK3lg==" saltValue="YOvrs2Tx2AImBeOPBkYyW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512</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513</v>
      </c>
      <c r="AL6" s="260"/>
      <c r="AM6" s="260"/>
      <c r="AN6" s="260"/>
    </row>
    <row r="7" spans="1:46" ht="13.5" customHeight="1" x14ac:dyDescent="0.2">
      <c r="A7" s="259"/>
      <c r="AK7" s="262"/>
      <c r="AL7" s="263"/>
      <c r="AM7" s="263"/>
      <c r="AN7" s="264"/>
      <c r="AO7" s="1128" t="s">
        <v>514</v>
      </c>
      <c r="AP7" s="265"/>
      <c r="AQ7" s="266" t="s">
        <v>515</v>
      </c>
      <c r="AR7" s="267"/>
    </row>
    <row r="8" spans="1:46" ht="13.2" x14ac:dyDescent="0.2">
      <c r="A8" s="259"/>
      <c r="AK8" s="268"/>
      <c r="AL8" s="269"/>
      <c r="AM8" s="269"/>
      <c r="AN8" s="270"/>
      <c r="AO8" s="1129"/>
      <c r="AP8" s="271" t="s">
        <v>516</v>
      </c>
      <c r="AQ8" s="272" t="s">
        <v>517</v>
      </c>
      <c r="AR8" s="273" t="s">
        <v>518</v>
      </c>
    </row>
    <row r="9" spans="1:46" ht="13.2" x14ac:dyDescent="0.2">
      <c r="A9" s="259"/>
      <c r="AK9" s="1130" t="s">
        <v>519</v>
      </c>
      <c r="AL9" s="1131"/>
      <c r="AM9" s="1131"/>
      <c r="AN9" s="1132"/>
      <c r="AO9" s="274">
        <v>1259921</v>
      </c>
      <c r="AP9" s="274">
        <v>150618</v>
      </c>
      <c r="AQ9" s="275">
        <v>139150</v>
      </c>
      <c r="AR9" s="276">
        <v>8.1999999999999993</v>
      </c>
    </row>
    <row r="10" spans="1:46" ht="13.5" customHeight="1" x14ac:dyDescent="0.2">
      <c r="A10" s="259"/>
      <c r="AK10" s="1130" t="s">
        <v>520</v>
      </c>
      <c r="AL10" s="1131"/>
      <c r="AM10" s="1131"/>
      <c r="AN10" s="1132"/>
      <c r="AO10" s="277">
        <v>188779</v>
      </c>
      <c r="AP10" s="277">
        <v>22568</v>
      </c>
      <c r="AQ10" s="278">
        <v>19663</v>
      </c>
      <c r="AR10" s="279">
        <v>14.8</v>
      </c>
    </row>
    <row r="11" spans="1:46" ht="13.5" customHeight="1" x14ac:dyDescent="0.2">
      <c r="A11" s="259"/>
      <c r="AK11" s="1130" t="s">
        <v>521</v>
      </c>
      <c r="AL11" s="1131"/>
      <c r="AM11" s="1131"/>
      <c r="AN11" s="1132"/>
      <c r="AO11" s="277">
        <v>2712</v>
      </c>
      <c r="AP11" s="277">
        <v>324</v>
      </c>
      <c r="AQ11" s="278">
        <v>1097</v>
      </c>
      <c r="AR11" s="279">
        <v>-70.5</v>
      </c>
    </row>
    <row r="12" spans="1:46" ht="13.5" customHeight="1" x14ac:dyDescent="0.2">
      <c r="A12" s="259"/>
      <c r="AK12" s="1130" t="s">
        <v>522</v>
      </c>
      <c r="AL12" s="1131"/>
      <c r="AM12" s="1131"/>
      <c r="AN12" s="1132"/>
      <c r="AO12" s="277" t="s">
        <v>523</v>
      </c>
      <c r="AP12" s="277" t="s">
        <v>523</v>
      </c>
      <c r="AQ12" s="278" t="s">
        <v>523</v>
      </c>
      <c r="AR12" s="279" t="s">
        <v>523</v>
      </c>
    </row>
    <row r="13" spans="1:46" ht="13.5" customHeight="1" x14ac:dyDescent="0.2">
      <c r="A13" s="259"/>
      <c r="AK13" s="1130" t="s">
        <v>524</v>
      </c>
      <c r="AL13" s="1131"/>
      <c r="AM13" s="1131"/>
      <c r="AN13" s="1132"/>
      <c r="AO13" s="277">
        <v>43948</v>
      </c>
      <c r="AP13" s="277">
        <v>5254</v>
      </c>
      <c r="AQ13" s="278">
        <v>5184</v>
      </c>
      <c r="AR13" s="279">
        <v>1.4</v>
      </c>
    </row>
    <row r="14" spans="1:46" ht="13.5" customHeight="1" x14ac:dyDescent="0.2">
      <c r="A14" s="259"/>
      <c r="AK14" s="1130" t="s">
        <v>525</v>
      </c>
      <c r="AL14" s="1131"/>
      <c r="AM14" s="1131"/>
      <c r="AN14" s="1132"/>
      <c r="AO14" s="277">
        <v>20525</v>
      </c>
      <c r="AP14" s="277">
        <v>2454</v>
      </c>
      <c r="AQ14" s="278">
        <v>3143</v>
      </c>
      <c r="AR14" s="279">
        <v>-21.9</v>
      </c>
    </row>
    <row r="15" spans="1:46" ht="13.5" customHeight="1" x14ac:dyDescent="0.2">
      <c r="A15" s="259"/>
      <c r="AK15" s="1133" t="s">
        <v>526</v>
      </c>
      <c r="AL15" s="1134"/>
      <c r="AM15" s="1134"/>
      <c r="AN15" s="1135"/>
      <c r="AO15" s="277">
        <v>-160268</v>
      </c>
      <c r="AP15" s="277">
        <v>-19159</v>
      </c>
      <c r="AQ15" s="278">
        <v>-11320</v>
      </c>
      <c r="AR15" s="279">
        <v>69.2</v>
      </c>
    </row>
    <row r="16" spans="1:46" ht="13.2" x14ac:dyDescent="0.2">
      <c r="A16" s="259"/>
      <c r="AK16" s="1133" t="s">
        <v>186</v>
      </c>
      <c r="AL16" s="1134"/>
      <c r="AM16" s="1134"/>
      <c r="AN16" s="1135"/>
      <c r="AO16" s="277">
        <v>1355617</v>
      </c>
      <c r="AP16" s="277">
        <v>162058</v>
      </c>
      <c r="AQ16" s="278">
        <v>156916</v>
      </c>
      <c r="AR16" s="279">
        <v>3.3</v>
      </c>
    </row>
    <row r="17" spans="1:46" ht="13.2" x14ac:dyDescent="0.2">
      <c r="A17" s="259"/>
    </row>
    <row r="18" spans="1:46" ht="13.2" x14ac:dyDescent="0.2">
      <c r="A18" s="259"/>
      <c r="AQ18" s="280"/>
      <c r="AR18" s="280"/>
    </row>
    <row r="19" spans="1:46" ht="13.2" x14ac:dyDescent="0.2">
      <c r="A19" s="259"/>
      <c r="AK19" s="255" t="s">
        <v>527</v>
      </c>
    </row>
    <row r="20" spans="1:46" ht="13.2" x14ac:dyDescent="0.2">
      <c r="A20" s="259"/>
      <c r="AK20" s="281"/>
      <c r="AL20" s="282"/>
      <c r="AM20" s="282"/>
      <c r="AN20" s="283"/>
      <c r="AO20" s="284" t="s">
        <v>528</v>
      </c>
      <c r="AP20" s="285" t="s">
        <v>529</v>
      </c>
      <c r="AQ20" s="286" t="s">
        <v>530</v>
      </c>
      <c r="AR20" s="287"/>
    </row>
    <row r="21" spans="1:46" s="260" customFormat="1" ht="13.2" x14ac:dyDescent="0.2">
      <c r="A21" s="288"/>
      <c r="AK21" s="1136" t="s">
        <v>531</v>
      </c>
      <c r="AL21" s="1137"/>
      <c r="AM21" s="1137"/>
      <c r="AN21" s="1138"/>
      <c r="AO21" s="289">
        <v>16.14</v>
      </c>
      <c r="AP21" s="290">
        <v>13.85</v>
      </c>
      <c r="AQ21" s="291">
        <v>2.29</v>
      </c>
      <c r="AS21" s="292"/>
      <c r="AT21" s="288"/>
    </row>
    <row r="22" spans="1:46" s="260" customFormat="1" ht="13.2" x14ac:dyDescent="0.2">
      <c r="A22" s="288"/>
      <c r="AK22" s="1136" t="s">
        <v>532</v>
      </c>
      <c r="AL22" s="1137"/>
      <c r="AM22" s="1137"/>
      <c r="AN22" s="1138"/>
      <c r="AO22" s="293">
        <v>97</v>
      </c>
      <c r="AP22" s="294">
        <v>95.5</v>
      </c>
      <c r="AQ22" s="295">
        <v>1.5</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27" t="s">
        <v>533</v>
      </c>
      <c r="B26" s="1127"/>
      <c r="C26" s="1127"/>
      <c r="D26" s="1127"/>
      <c r="E26" s="1127"/>
      <c r="F26" s="1127"/>
      <c r="G26" s="1127"/>
      <c r="H26" s="1127"/>
      <c r="I26" s="1127"/>
      <c r="J26" s="1127"/>
      <c r="K26" s="1127"/>
      <c r="L26" s="1127"/>
      <c r="M26" s="1127"/>
      <c r="N26" s="1127"/>
      <c r="O26" s="1127"/>
      <c r="P26" s="1127"/>
      <c r="Q26" s="1127"/>
      <c r="R26" s="1127"/>
      <c r="S26" s="1127"/>
      <c r="T26" s="1127"/>
      <c r="U26" s="1127"/>
      <c r="V26" s="1127"/>
      <c r="W26" s="1127"/>
      <c r="X26" s="1127"/>
      <c r="Y26" s="1127"/>
      <c r="Z26" s="1127"/>
      <c r="AA26" s="1127"/>
      <c r="AB26" s="1127"/>
      <c r="AC26" s="1127"/>
      <c r="AD26" s="1127"/>
      <c r="AE26" s="1127"/>
      <c r="AF26" s="1127"/>
      <c r="AG26" s="1127"/>
      <c r="AH26" s="1127"/>
      <c r="AI26" s="1127"/>
      <c r="AJ26" s="1127"/>
      <c r="AK26" s="1127"/>
      <c r="AL26" s="1127"/>
      <c r="AM26" s="1127"/>
      <c r="AN26" s="1127"/>
      <c r="AO26" s="1127"/>
      <c r="AP26" s="1127"/>
      <c r="AQ26" s="1127"/>
      <c r="AR26" s="1127"/>
      <c r="AS26" s="1127"/>
    </row>
    <row r="27" spans="1:46" ht="13.2" x14ac:dyDescent="0.2">
      <c r="A27" s="300"/>
      <c r="AS27" s="255"/>
      <c r="AT27" s="255"/>
    </row>
    <row r="28" spans="1:46" ht="16.2" x14ac:dyDescent="0.2">
      <c r="A28" s="256" t="s">
        <v>534</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535</v>
      </c>
      <c r="AL29" s="260"/>
      <c r="AM29" s="260"/>
      <c r="AN29" s="260"/>
      <c r="AS29" s="302"/>
    </row>
    <row r="30" spans="1:46" ht="13.5" customHeight="1" x14ac:dyDescent="0.2">
      <c r="A30" s="259"/>
      <c r="AK30" s="262"/>
      <c r="AL30" s="263"/>
      <c r="AM30" s="263"/>
      <c r="AN30" s="264"/>
      <c r="AO30" s="1128" t="s">
        <v>514</v>
      </c>
      <c r="AP30" s="265"/>
      <c r="AQ30" s="266" t="s">
        <v>515</v>
      </c>
      <c r="AR30" s="267"/>
    </row>
    <row r="31" spans="1:46" ht="13.2" x14ac:dyDescent="0.2">
      <c r="A31" s="259"/>
      <c r="AK31" s="268"/>
      <c r="AL31" s="269"/>
      <c r="AM31" s="269"/>
      <c r="AN31" s="270"/>
      <c r="AO31" s="1129"/>
      <c r="AP31" s="271" t="s">
        <v>516</v>
      </c>
      <c r="AQ31" s="272" t="s">
        <v>517</v>
      </c>
      <c r="AR31" s="273" t="s">
        <v>518</v>
      </c>
    </row>
    <row r="32" spans="1:46" ht="27" customHeight="1" x14ac:dyDescent="0.2">
      <c r="A32" s="259"/>
      <c r="AK32" s="1144" t="s">
        <v>536</v>
      </c>
      <c r="AL32" s="1145"/>
      <c r="AM32" s="1145"/>
      <c r="AN32" s="1146"/>
      <c r="AO32" s="303">
        <v>449123</v>
      </c>
      <c r="AP32" s="303">
        <v>53691</v>
      </c>
      <c r="AQ32" s="304">
        <v>83132</v>
      </c>
      <c r="AR32" s="305">
        <v>-35.4</v>
      </c>
    </row>
    <row r="33" spans="1:46" ht="13.5" customHeight="1" x14ac:dyDescent="0.2">
      <c r="A33" s="259"/>
      <c r="AK33" s="1144" t="s">
        <v>537</v>
      </c>
      <c r="AL33" s="1145"/>
      <c r="AM33" s="1145"/>
      <c r="AN33" s="1146"/>
      <c r="AO33" s="303" t="s">
        <v>523</v>
      </c>
      <c r="AP33" s="303" t="s">
        <v>523</v>
      </c>
      <c r="AQ33" s="304" t="s">
        <v>523</v>
      </c>
      <c r="AR33" s="305" t="s">
        <v>523</v>
      </c>
    </row>
    <row r="34" spans="1:46" ht="27" customHeight="1" x14ac:dyDescent="0.2">
      <c r="A34" s="259"/>
      <c r="AK34" s="1144" t="s">
        <v>538</v>
      </c>
      <c r="AL34" s="1145"/>
      <c r="AM34" s="1145"/>
      <c r="AN34" s="1146"/>
      <c r="AO34" s="303" t="s">
        <v>523</v>
      </c>
      <c r="AP34" s="303" t="s">
        <v>523</v>
      </c>
      <c r="AQ34" s="304" t="s">
        <v>523</v>
      </c>
      <c r="AR34" s="305" t="s">
        <v>523</v>
      </c>
    </row>
    <row r="35" spans="1:46" ht="27" customHeight="1" x14ac:dyDescent="0.2">
      <c r="A35" s="259"/>
      <c r="AK35" s="1144" t="s">
        <v>539</v>
      </c>
      <c r="AL35" s="1145"/>
      <c r="AM35" s="1145"/>
      <c r="AN35" s="1146"/>
      <c r="AO35" s="303">
        <v>23276</v>
      </c>
      <c r="AP35" s="303">
        <v>2783</v>
      </c>
      <c r="AQ35" s="304">
        <v>18852</v>
      </c>
      <c r="AR35" s="305">
        <v>-85.2</v>
      </c>
    </row>
    <row r="36" spans="1:46" ht="27" customHeight="1" x14ac:dyDescent="0.2">
      <c r="A36" s="259"/>
      <c r="AK36" s="1144" t="s">
        <v>540</v>
      </c>
      <c r="AL36" s="1145"/>
      <c r="AM36" s="1145"/>
      <c r="AN36" s="1146"/>
      <c r="AO36" s="303">
        <v>28526</v>
      </c>
      <c r="AP36" s="303">
        <v>3410</v>
      </c>
      <c r="AQ36" s="304">
        <v>4344</v>
      </c>
      <c r="AR36" s="305">
        <v>-21.5</v>
      </c>
    </row>
    <row r="37" spans="1:46" ht="13.5" customHeight="1" x14ac:dyDescent="0.2">
      <c r="A37" s="259"/>
      <c r="AK37" s="1144" t="s">
        <v>541</v>
      </c>
      <c r="AL37" s="1145"/>
      <c r="AM37" s="1145"/>
      <c r="AN37" s="1146"/>
      <c r="AO37" s="303" t="s">
        <v>523</v>
      </c>
      <c r="AP37" s="303" t="s">
        <v>523</v>
      </c>
      <c r="AQ37" s="304">
        <v>1642</v>
      </c>
      <c r="AR37" s="305" t="s">
        <v>523</v>
      </c>
    </row>
    <row r="38" spans="1:46" ht="27" customHeight="1" x14ac:dyDescent="0.2">
      <c r="A38" s="259"/>
      <c r="AK38" s="1147" t="s">
        <v>542</v>
      </c>
      <c r="AL38" s="1148"/>
      <c r="AM38" s="1148"/>
      <c r="AN38" s="1149"/>
      <c r="AO38" s="306" t="s">
        <v>523</v>
      </c>
      <c r="AP38" s="306" t="s">
        <v>523</v>
      </c>
      <c r="AQ38" s="307">
        <v>19</v>
      </c>
      <c r="AR38" s="295" t="s">
        <v>523</v>
      </c>
      <c r="AS38" s="302"/>
    </row>
    <row r="39" spans="1:46" ht="13.2" x14ac:dyDescent="0.2">
      <c r="A39" s="259"/>
      <c r="AK39" s="1147" t="s">
        <v>543</v>
      </c>
      <c r="AL39" s="1148"/>
      <c r="AM39" s="1148"/>
      <c r="AN39" s="1149"/>
      <c r="AO39" s="303">
        <v>-3387</v>
      </c>
      <c r="AP39" s="303">
        <v>-405</v>
      </c>
      <c r="AQ39" s="304">
        <v>-4399</v>
      </c>
      <c r="AR39" s="305">
        <v>-90.8</v>
      </c>
      <c r="AS39" s="302"/>
    </row>
    <row r="40" spans="1:46" ht="27" customHeight="1" x14ac:dyDescent="0.2">
      <c r="A40" s="259"/>
      <c r="AK40" s="1144" t="s">
        <v>544</v>
      </c>
      <c r="AL40" s="1145"/>
      <c r="AM40" s="1145"/>
      <c r="AN40" s="1146"/>
      <c r="AO40" s="303">
        <v>-380079</v>
      </c>
      <c r="AP40" s="303">
        <v>-45437</v>
      </c>
      <c r="AQ40" s="304">
        <v>-69608</v>
      </c>
      <c r="AR40" s="305">
        <v>-34.700000000000003</v>
      </c>
      <c r="AS40" s="302"/>
    </row>
    <row r="41" spans="1:46" ht="13.2" x14ac:dyDescent="0.2">
      <c r="A41" s="259"/>
      <c r="AK41" s="1150" t="s">
        <v>298</v>
      </c>
      <c r="AL41" s="1151"/>
      <c r="AM41" s="1151"/>
      <c r="AN41" s="1152"/>
      <c r="AO41" s="303">
        <v>117459</v>
      </c>
      <c r="AP41" s="303">
        <v>14042</v>
      </c>
      <c r="AQ41" s="304">
        <v>33982</v>
      </c>
      <c r="AR41" s="305">
        <v>-58.7</v>
      </c>
      <c r="AS41" s="302"/>
    </row>
    <row r="42" spans="1:46" ht="13.2" x14ac:dyDescent="0.2">
      <c r="A42" s="259"/>
      <c r="AK42" s="308" t="s">
        <v>545</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546</v>
      </c>
    </row>
    <row r="48" spans="1:46" ht="13.2" x14ac:dyDescent="0.2">
      <c r="A48" s="259"/>
      <c r="AK48" s="313" t="s">
        <v>547</v>
      </c>
      <c r="AL48" s="313"/>
      <c r="AM48" s="313"/>
      <c r="AN48" s="313"/>
      <c r="AO48" s="313"/>
      <c r="AP48" s="313"/>
      <c r="AQ48" s="314"/>
      <c r="AR48" s="313"/>
    </row>
    <row r="49" spans="1:44" ht="13.5" customHeight="1" x14ac:dyDescent="0.2">
      <c r="A49" s="259"/>
      <c r="AK49" s="315"/>
      <c r="AL49" s="316"/>
      <c r="AM49" s="1139" t="s">
        <v>514</v>
      </c>
      <c r="AN49" s="1141" t="s">
        <v>548</v>
      </c>
      <c r="AO49" s="1142"/>
      <c r="AP49" s="1142"/>
      <c r="AQ49" s="1142"/>
      <c r="AR49" s="1143"/>
    </row>
    <row r="50" spans="1:44" ht="13.2" x14ac:dyDescent="0.2">
      <c r="A50" s="259"/>
      <c r="AK50" s="317"/>
      <c r="AL50" s="318"/>
      <c r="AM50" s="1140"/>
      <c r="AN50" s="319" t="s">
        <v>549</v>
      </c>
      <c r="AO50" s="320" t="s">
        <v>550</v>
      </c>
      <c r="AP50" s="321" t="s">
        <v>551</v>
      </c>
      <c r="AQ50" s="322" t="s">
        <v>552</v>
      </c>
      <c r="AR50" s="323" t="s">
        <v>553</v>
      </c>
    </row>
    <row r="51" spans="1:44" ht="13.2" x14ac:dyDescent="0.2">
      <c r="A51" s="259"/>
      <c r="AK51" s="315" t="s">
        <v>554</v>
      </c>
      <c r="AL51" s="316"/>
      <c r="AM51" s="324">
        <v>518466</v>
      </c>
      <c r="AN51" s="325">
        <v>56595</v>
      </c>
      <c r="AO51" s="326">
        <v>58.4</v>
      </c>
      <c r="AP51" s="327">
        <v>121449</v>
      </c>
      <c r="AQ51" s="328">
        <v>4.5999999999999996</v>
      </c>
      <c r="AR51" s="329">
        <v>53.8</v>
      </c>
    </row>
    <row r="52" spans="1:44" ht="13.2" x14ac:dyDescent="0.2">
      <c r="A52" s="259"/>
      <c r="AK52" s="330"/>
      <c r="AL52" s="331" t="s">
        <v>555</v>
      </c>
      <c r="AM52" s="332">
        <v>505276</v>
      </c>
      <c r="AN52" s="333">
        <v>55155</v>
      </c>
      <c r="AO52" s="334">
        <v>65.3</v>
      </c>
      <c r="AP52" s="335">
        <v>62922</v>
      </c>
      <c r="AQ52" s="336">
        <v>2.2000000000000002</v>
      </c>
      <c r="AR52" s="337">
        <v>63.1</v>
      </c>
    </row>
    <row r="53" spans="1:44" ht="13.2" x14ac:dyDescent="0.2">
      <c r="A53" s="259"/>
      <c r="AK53" s="315" t="s">
        <v>556</v>
      </c>
      <c r="AL53" s="316"/>
      <c r="AM53" s="324">
        <v>426401</v>
      </c>
      <c r="AN53" s="325">
        <v>47483</v>
      </c>
      <c r="AO53" s="326">
        <v>-16.100000000000001</v>
      </c>
      <c r="AP53" s="327">
        <v>145139</v>
      </c>
      <c r="AQ53" s="328">
        <v>19.5</v>
      </c>
      <c r="AR53" s="329">
        <v>-35.6</v>
      </c>
    </row>
    <row r="54" spans="1:44" ht="13.2" x14ac:dyDescent="0.2">
      <c r="A54" s="259"/>
      <c r="AK54" s="330"/>
      <c r="AL54" s="331" t="s">
        <v>555</v>
      </c>
      <c r="AM54" s="332">
        <v>307031</v>
      </c>
      <c r="AN54" s="333">
        <v>34191</v>
      </c>
      <c r="AO54" s="334">
        <v>-38</v>
      </c>
      <c r="AP54" s="335">
        <v>83762</v>
      </c>
      <c r="AQ54" s="336">
        <v>33.1</v>
      </c>
      <c r="AR54" s="337">
        <v>-71.099999999999994</v>
      </c>
    </row>
    <row r="55" spans="1:44" ht="13.2" x14ac:dyDescent="0.2">
      <c r="A55" s="259"/>
      <c r="AK55" s="315" t="s">
        <v>557</v>
      </c>
      <c r="AL55" s="316"/>
      <c r="AM55" s="324">
        <v>418313</v>
      </c>
      <c r="AN55" s="325">
        <v>47835</v>
      </c>
      <c r="AO55" s="326">
        <v>0.7</v>
      </c>
      <c r="AP55" s="327">
        <v>125391</v>
      </c>
      <c r="AQ55" s="328">
        <v>-13.6</v>
      </c>
      <c r="AR55" s="329">
        <v>14.3</v>
      </c>
    </row>
    <row r="56" spans="1:44" ht="13.2" x14ac:dyDescent="0.2">
      <c r="A56" s="259"/>
      <c r="AK56" s="330"/>
      <c r="AL56" s="331" t="s">
        <v>555</v>
      </c>
      <c r="AM56" s="332">
        <v>332643</v>
      </c>
      <c r="AN56" s="333">
        <v>38038</v>
      </c>
      <c r="AO56" s="334">
        <v>11.3</v>
      </c>
      <c r="AP56" s="335">
        <v>68516</v>
      </c>
      <c r="AQ56" s="336">
        <v>-18.2</v>
      </c>
      <c r="AR56" s="337">
        <v>29.5</v>
      </c>
    </row>
    <row r="57" spans="1:44" ht="13.2" x14ac:dyDescent="0.2">
      <c r="A57" s="259"/>
      <c r="AK57" s="315" t="s">
        <v>558</v>
      </c>
      <c r="AL57" s="316"/>
      <c r="AM57" s="324">
        <v>570215</v>
      </c>
      <c r="AN57" s="325">
        <v>66739</v>
      </c>
      <c r="AO57" s="326">
        <v>39.5</v>
      </c>
      <c r="AP57" s="327">
        <v>138402</v>
      </c>
      <c r="AQ57" s="328">
        <v>10.4</v>
      </c>
      <c r="AR57" s="329">
        <v>29.1</v>
      </c>
    </row>
    <row r="58" spans="1:44" ht="13.2" x14ac:dyDescent="0.2">
      <c r="A58" s="259"/>
      <c r="AK58" s="330"/>
      <c r="AL58" s="331" t="s">
        <v>555</v>
      </c>
      <c r="AM58" s="332">
        <v>558172</v>
      </c>
      <c r="AN58" s="333">
        <v>65329</v>
      </c>
      <c r="AO58" s="334">
        <v>71.7</v>
      </c>
      <c r="AP58" s="335">
        <v>70652</v>
      </c>
      <c r="AQ58" s="336">
        <v>3.1</v>
      </c>
      <c r="AR58" s="337">
        <v>68.599999999999994</v>
      </c>
    </row>
    <row r="59" spans="1:44" ht="13.2" x14ac:dyDescent="0.2">
      <c r="A59" s="259"/>
      <c r="AK59" s="315" t="s">
        <v>559</v>
      </c>
      <c r="AL59" s="316"/>
      <c r="AM59" s="324">
        <v>441897</v>
      </c>
      <c r="AN59" s="325">
        <v>52827</v>
      </c>
      <c r="AO59" s="326">
        <v>-20.8</v>
      </c>
      <c r="AP59" s="327">
        <v>146367</v>
      </c>
      <c r="AQ59" s="328">
        <v>5.8</v>
      </c>
      <c r="AR59" s="329">
        <v>-26.6</v>
      </c>
    </row>
    <row r="60" spans="1:44" ht="13.2" x14ac:dyDescent="0.2">
      <c r="A60" s="259"/>
      <c r="AK60" s="330"/>
      <c r="AL60" s="331" t="s">
        <v>555</v>
      </c>
      <c r="AM60" s="332">
        <v>329038</v>
      </c>
      <c r="AN60" s="333">
        <v>39335</v>
      </c>
      <c r="AO60" s="334">
        <v>-39.799999999999997</v>
      </c>
      <c r="AP60" s="335">
        <v>79441</v>
      </c>
      <c r="AQ60" s="336">
        <v>12.4</v>
      </c>
      <c r="AR60" s="337">
        <v>-52.2</v>
      </c>
    </row>
    <row r="61" spans="1:44" ht="13.2" x14ac:dyDescent="0.2">
      <c r="A61" s="259"/>
      <c r="AK61" s="315" t="s">
        <v>560</v>
      </c>
      <c r="AL61" s="338"/>
      <c r="AM61" s="324">
        <v>475058</v>
      </c>
      <c r="AN61" s="325">
        <v>54296</v>
      </c>
      <c r="AO61" s="326">
        <v>12.3</v>
      </c>
      <c r="AP61" s="327">
        <v>135350</v>
      </c>
      <c r="AQ61" s="339">
        <v>5.3</v>
      </c>
      <c r="AR61" s="329">
        <v>7</v>
      </c>
    </row>
    <row r="62" spans="1:44" ht="13.2" x14ac:dyDescent="0.2">
      <c r="A62" s="259"/>
      <c r="AK62" s="330"/>
      <c r="AL62" s="331" t="s">
        <v>555</v>
      </c>
      <c r="AM62" s="332">
        <v>406432</v>
      </c>
      <c r="AN62" s="333">
        <v>46410</v>
      </c>
      <c r="AO62" s="334">
        <v>14.1</v>
      </c>
      <c r="AP62" s="335">
        <v>73059</v>
      </c>
      <c r="AQ62" s="336">
        <v>6.5</v>
      </c>
      <c r="AR62" s="337">
        <v>7.6</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f+YDvjnzwF+2aZcUq6nm5L8l6l8G4pNoi8+ZfufnLUh6X7UPuOQHlPXqYtzFAy9kMGnA7JNocJQtj9wwf5iQ==" saltValue="TGC2lIjG/krgmcqGHZ9lb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562</v>
      </c>
    </row>
    <row r="121" spans="125:125" ht="13.5" hidden="1" customHeight="1" x14ac:dyDescent="0.2">
      <c r="DU121" s="253"/>
    </row>
  </sheetData>
  <sheetProtection algorithmName="SHA-512" hashValue="9PQpuWgHbOvQpzBk/dwImZjdsA1uFBGTuI1lClggEyxqjIgR4RbDV7JcsyCDcfQhX+5zVFo3IyhaP71P1pS+qA==" saltValue="Y62oFO7T3OUufnpbDUwws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563</v>
      </c>
    </row>
  </sheetData>
  <sheetProtection algorithmName="SHA-512" hashValue="AQBaNQlwkj+V6v7hBxxp4KmwoAMIUjzifYyuQc3k0V9qE+ZtPNkqC0BxS7qeR6BYF/tpt21sq0cjcIDzIf1K5g==" saltValue="l5UfkVClbYY7GC+A7Cz5W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2">
      <c r="B47" s="10"/>
      <c r="C47" s="1153" t="s">
        <v>3</v>
      </c>
      <c r="D47" s="1153"/>
      <c r="E47" s="1154"/>
      <c r="F47" s="11">
        <v>31.53</v>
      </c>
      <c r="G47" s="12">
        <v>26.17</v>
      </c>
      <c r="H47" s="12">
        <v>24.74</v>
      </c>
      <c r="I47" s="12">
        <v>28.08</v>
      </c>
      <c r="J47" s="13">
        <v>28.82</v>
      </c>
    </row>
    <row r="48" spans="2:10" ht="57.75" customHeight="1" x14ac:dyDescent="0.2">
      <c r="B48" s="14"/>
      <c r="C48" s="1155" t="s">
        <v>4</v>
      </c>
      <c r="D48" s="1155"/>
      <c r="E48" s="1156"/>
      <c r="F48" s="15">
        <v>8.32</v>
      </c>
      <c r="G48" s="16">
        <v>6.54</v>
      </c>
      <c r="H48" s="16">
        <v>9.24</v>
      </c>
      <c r="I48" s="16">
        <v>11.15</v>
      </c>
      <c r="J48" s="17">
        <v>12.46</v>
      </c>
    </row>
    <row r="49" spans="2:10" ht="57.75" customHeight="1" thickBot="1" x14ac:dyDescent="0.25">
      <c r="B49" s="18"/>
      <c r="C49" s="1157" t="s">
        <v>5</v>
      </c>
      <c r="D49" s="1157"/>
      <c r="E49" s="1158"/>
      <c r="F49" s="19" t="s">
        <v>569</v>
      </c>
      <c r="G49" s="20" t="s">
        <v>570</v>
      </c>
      <c r="H49" s="20">
        <v>3.05</v>
      </c>
      <c r="I49" s="20">
        <v>7.48</v>
      </c>
      <c r="J49" s="21">
        <v>1.01</v>
      </c>
    </row>
    <row r="50" spans="2:10" ht="13.2" x14ac:dyDescent="0.2"/>
  </sheetData>
  <sheetProtection algorithmName="SHA-512" hashValue="tLYnyvrgTInKo42fiOVmKjiZg6m0DW6vurU0gKBC+8CDfTo+puKBzm6+LfBSkpzISu0Mfcirmn6WyBfLPqemtg==" saltValue="RkVc408/2NhOJP+0453k0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2">
      <c r="A34" s="22"/>
      <c r="B34" s="31"/>
      <c r="C34" s="1163" t="s">
        <v>571</v>
      </c>
      <c r="D34" s="1163"/>
      <c r="E34" s="1164"/>
      <c r="F34" s="32">
        <v>9.07</v>
      </c>
      <c r="G34" s="33">
        <v>6.66</v>
      </c>
      <c r="H34" s="33">
        <v>3.65</v>
      </c>
      <c r="I34" s="33">
        <v>1.46</v>
      </c>
      <c r="J34" s="34" t="s">
        <v>572</v>
      </c>
      <c r="K34" s="22"/>
      <c r="L34" s="22"/>
      <c r="M34" s="22"/>
      <c r="N34" s="22"/>
      <c r="O34" s="22"/>
      <c r="P34" s="22"/>
    </row>
    <row r="35" spans="1:16" ht="39" customHeight="1" x14ac:dyDescent="0.2">
      <c r="A35" s="22"/>
      <c r="B35" s="35"/>
      <c r="C35" s="1159" t="s">
        <v>573</v>
      </c>
      <c r="D35" s="1159"/>
      <c r="E35" s="1160"/>
      <c r="F35" s="36">
        <v>8.32</v>
      </c>
      <c r="G35" s="37">
        <v>6.54</v>
      </c>
      <c r="H35" s="37">
        <v>9.23</v>
      </c>
      <c r="I35" s="37">
        <v>11.15</v>
      </c>
      <c r="J35" s="38">
        <v>12.45</v>
      </c>
      <c r="K35" s="22"/>
      <c r="L35" s="22"/>
      <c r="M35" s="22"/>
      <c r="N35" s="22"/>
      <c r="O35" s="22"/>
      <c r="P35" s="22"/>
    </row>
    <row r="36" spans="1:16" ht="39" customHeight="1" x14ac:dyDescent="0.2">
      <c r="A36" s="22"/>
      <c r="B36" s="35"/>
      <c r="C36" s="1159" t="s">
        <v>574</v>
      </c>
      <c r="D36" s="1159"/>
      <c r="E36" s="1160"/>
      <c r="F36" s="36">
        <v>6.36</v>
      </c>
      <c r="G36" s="37">
        <v>7.14</v>
      </c>
      <c r="H36" s="37">
        <v>7.88</v>
      </c>
      <c r="I36" s="37">
        <v>7.42</v>
      </c>
      <c r="J36" s="38">
        <v>7.06</v>
      </c>
      <c r="K36" s="22"/>
      <c r="L36" s="22"/>
      <c r="M36" s="22"/>
      <c r="N36" s="22"/>
      <c r="O36" s="22"/>
      <c r="P36" s="22"/>
    </row>
    <row r="37" spans="1:16" ht="39" customHeight="1" x14ac:dyDescent="0.2">
      <c r="A37" s="22"/>
      <c r="B37" s="35"/>
      <c r="C37" s="1159" t="s">
        <v>575</v>
      </c>
      <c r="D37" s="1159"/>
      <c r="E37" s="1160"/>
      <c r="F37" s="36">
        <v>1.37</v>
      </c>
      <c r="G37" s="37">
        <v>1.32</v>
      </c>
      <c r="H37" s="37">
        <v>1.77</v>
      </c>
      <c r="I37" s="37">
        <v>2</v>
      </c>
      <c r="J37" s="38">
        <v>2</v>
      </c>
      <c r="K37" s="22"/>
      <c r="L37" s="22"/>
      <c r="M37" s="22"/>
      <c r="N37" s="22"/>
      <c r="O37" s="22"/>
      <c r="P37" s="22"/>
    </row>
    <row r="38" spans="1:16" ht="39" customHeight="1" x14ac:dyDescent="0.2">
      <c r="A38" s="22"/>
      <c r="B38" s="35"/>
      <c r="C38" s="1159" t="s">
        <v>576</v>
      </c>
      <c r="D38" s="1159"/>
      <c r="E38" s="1160"/>
      <c r="F38" s="36">
        <v>3.3</v>
      </c>
      <c r="G38" s="37">
        <v>3.44</v>
      </c>
      <c r="H38" s="37">
        <v>3.28</v>
      </c>
      <c r="I38" s="37">
        <v>1.29</v>
      </c>
      <c r="J38" s="38">
        <v>0.88</v>
      </c>
      <c r="K38" s="22"/>
      <c r="L38" s="22"/>
      <c r="M38" s="22"/>
      <c r="N38" s="22"/>
      <c r="O38" s="22"/>
      <c r="P38" s="22"/>
    </row>
    <row r="39" spans="1:16" ht="39" customHeight="1" x14ac:dyDescent="0.2">
      <c r="A39" s="22"/>
      <c r="B39" s="35"/>
      <c r="C39" s="1159" t="s">
        <v>577</v>
      </c>
      <c r="D39" s="1159"/>
      <c r="E39" s="1160"/>
      <c r="F39" s="36">
        <v>0</v>
      </c>
      <c r="G39" s="37">
        <v>0.12</v>
      </c>
      <c r="H39" s="37">
        <v>0</v>
      </c>
      <c r="I39" s="37">
        <v>0</v>
      </c>
      <c r="J39" s="38">
        <v>0</v>
      </c>
      <c r="K39" s="22"/>
      <c r="L39" s="22"/>
      <c r="M39" s="22"/>
      <c r="N39" s="22"/>
      <c r="O39" s="22"/>
      <c r="P39" s="22"/>
    </row>
    <row r="40" spans="1:16" ht="39" customHeight="1" x14ac:dyDescent="0.2">
      <c r="A40" s="22"/>
      <c r="B40" s="35"/>
      <c r="C40" s="1159" t="s">
        <v>578</v>
      </c>
      <c r="D40" s="1159"/>
      <c r="E40" s="1160"/>
      <c r="F40" s="36">
        <v>0</v>
      </c>
      <c r="G40" s="37">
        <v>0</v>
      </c>
      <c r="H40" s="37">
        <v>0</v>
      </c>
      <c r="I40" s="37">
        <v>0</v>
      </c>
      <c r="J40" s="38">
        <v>0</v>
      </c>
      <c r="K40" s="22"/>
      <c r="L40" s="22"/>
      <c r="M40" s="22"/>
      <c r="N40" s="22"/>
      <c r="O40" s="22"/>
      <c r="P40" s="22"/>
    </row>
    <row r="41" spans="1:16" ht="39" customHeight="1" x14ac:dyDescent="0.2">
      <c r="A41" s="22"/>
      <c r="B41" s="35"/>
      <c r="C41" s="1159"/>
      <c r="D41" s="1159"/>
      <c r="E41" s="1160"/>
      <c r="F41" s="36"/>
      <c r="G41" s="37"/>
      <c r="H41" s="37"/>
      <c r="I41" s="37"/>
      <c r="J41" s="38"/>
      <c r="K41" s="22"/>
      <c r="L41" s="22"/>
      <c r="M41" s="22"/>
      <c r="N41" s="22"/>
      <c r="O41" s="22"/>
      <c r="P41" s="22"/>
    </row>
    <row r="42" spans="1:16" ht="39" customHeight="1" x14ac:dyDescent="0.2">
      <c r="A42" s="22"/>
      <c r="B42" s="39"/>
      <c r="C42" s="1159" t="s">
        <v>579</v>
      </c>
      <c r="D42" s="1159"/>
      <c r="E42" s="1160"/>
      <c r="F42" s="36" t="s">
        <v>523</v>
      </c>
      <c r="G42" s="37" t="s">
        <v>523</v>
      </c>
      <c r="H42" s="37" t="s">
        <v>523</v>
      </c>
      <c r="I42" s="37" t="s">
        <v>523</v>
      </c>
      <c r="J42" s="38" t="s">
        <v>523</v>
      </c>
      <c r="K42" s="22"/>
      <c r="L42" s="22"/>
      <c r="M42" s="22"/>
      <c r="N42" s="22"/>
      <c r="O42" s="22"/>
      <c r="P42" s="22"/>
    </row>
    <row r="43" spans="1:16" ht="39" customHeight="1" thickBot="1" x14ac:dyDescent="0.25">
      <c r="A43" s="22"/>
      <c r="B43" s="40"/>
      <c r="C43" s="1161" t="s">
        <v>580</v>
      </c>
      <c r="D43" s="1161"/>
      <c r="E43" s="1162"/>
      <c r="F43" s="41" t="s">
        <v>523</v>
      </c>
      <c r="G43" s="42" t="s">
        <v>523</v>
      </c>
      <c r="H43" s="42" t="s">
        <v>523</v>
      </c>
      <c r="I43" s="42" t="s">
        <v>523</v>
      </c>
      <c r="J43" s="43" t="s">
        <v>523</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9MplnbhZ8jl4kCvt+G/wnVUdArTnUi9EnOISkdAAqP0c134WCzXf31Pdk3FpC/7U9LLPLmiuhGQZHssTVm+5fQ==" saltValue="au8XSP+ioG6qWqK6brbl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564</v>
      </c>
      <c r="L44" s="54" t="s">
        <v>565</v>
      </c>
      <c r="M44" s="54" t="s">
        <v>566</v>
      </c>
      <c r="N44" s="54" t="s">
        <v>567</v>
      </c>
      <c r="O44" s="55" t="s">
        <v>568</v>
      </c>
      <c r="P44" s="46"/>
      <c r="Q44" s="46"/>
      <c r="R44" s="46"/>
      <c r="S44" s="46"/>
      <c r="T44" s="46"/>
      <c r="U44" s="46"/>
    </row>
    <row r="45" spans="1:21" ht="30.75" customHeight="1" x14ac:dyDescent="0.2">
      <c r="A45" s="46"/>
      <c r="B45" s="1165" t="s">
        <v>11</v>
      </c>
      <c r="C45" s="1166"/>
      <c r="D45" s="56"/>
      <c r="E45" s="1171" t="s">
        <v>12</v>
      </c>
      <c r="F45" s="1171"/>
      <c r="G45" s="1171"/>
      <c r="H45" s="1171"/>
      <c r="I45" s="1171"/>
      <c r="J45" s="1172"/>
      <c r="K45" s="57">
        <v>460</v>
      </c>
      <c r="L45" s="58">
        <v>448</v>
      </c>
      <c r="M45" s="58">
        <v>460</v>
      </c>
      <c r="N45" s="58">
        <v>442</v>
      </c>
      <c r="O45" s="59">
        <v>449</v>
      </c>
      <c r="P45" s="46"/>
      <c r="Q45" s="46"/>
      <c r="R45" s="46"/>
      <c r="S45" s="46"/>
      <c r="T45" s="46"/>
      <c r="U45" s="46"/>
    </row>
    <row r="46" spans="1:21" ht="30.75" customHeight="1" x14ac:dyDescent="0.2">
      <c r="A46" s="46"/>
      <c r="B46" s="1167"/>
      <c r="C46" s="1168"/>
      <c r="D46" s="60"/>
      <c r="E46" s="1173" t="s">
        <v>13</v>
      </c>
      <c r="F46" s="1173"/>
      <c r="G46" s="1173"/>
      <c r="H46" s="1173"/>
      <c r="I46" s="1173"/>
      <c r="J46" s="1174"/>
      <c r="K46" s="61" t="s">
        <v>523</v>
      </c>
      <c r="L46" s="62" t="s">
        <v>523</v>
      </c>
      <c r="M46" s="62" t="s">
        <v>523</v>
      </c>
      <c r="N46" s="62" t="s">
        <v>523</v>
      </c>
      <c r="O46" s="63" t="s">
        <v>523</v>
      </c>
      <c r="P46" s="46"/>
      <c r="Q46" s="46"/>
      <c r="R46" s="46"/>
      <c r="S46" s="46"/>
      <c r="T46" s="46"/>
      <c r="U46" s="46"/>
    </row>
    <row r="47" spans="1:21" ht="30.75" customHeight="1" x14ac:dyDescent="0.2">
      <c r="A47" s="46"/>
      <c r="B47" s="1167"/>
      <c r="C47" s="1168"/>
      <c r="D47" s="60"/>
      <c r="E47" s="1173" t="s">
        <v>14</v>
      </c>
      <c r="F47" s="1173"/>
      <c r="G47" s="1173"/>
      <c r="H47" s="1173"/>
      <c r="I47" s="1173"/>
      <c r="J47" s="1174"/>
      <c r="K47" s="61" t="s">
        <v>523</v>
      </c>
      <c r="L47" s="62" t="s">
        <v>523</v>
      </c>
      <c r="M47" s="62" t="s">
        <v>523</v>
      </c>
      <c r="N47" s="62" t="s">
        <v>523</v>
      </c>
      <c r="O47" s="63" t="s">
        <v>523</v>
      </c>
      <c r="P47" s="46"/>
      <c r="Q47" s="46"/>
      <c r="R47" s="46"/>
      <c r="S47" s="46"/>
      <c r="T47" s="46"/>
      <c r="U47" s="46"/>
    </row>
    <row r="48" spans="1:21" ht="30.75" customHeight="1" x14ac:dyDescent="0.2">
      <c r="A48" s="46"/>
      <c r="B48" s="1167"/>
      <c r="C48" s="1168"/>
      <c r="D48" s="60"/>
      <c r="E48" s="1173" t="s">
        <v>15</v>
      </c>
      <c r="F48" s="1173"/>
      <c r="G48" s="1173"/>
      <c r="H48" s="1173"/>
      <c r="I48" s="1173"/>
      <c r="J48" s="1174"/>
      <c r="K48" s="61">
        <v>18</v>
      </c>
      <c r="L48" s="62">
        <v>20</v>
      </c>
      <c r="M48" s="62">
        <v>19</v>
      </c>
      <c r="N48" s="62">
        <v>19</v>
      </c>
      <c r="O48" s="63">
        <v>23</v>
      </c>
      <c r="P48" s="46"/>
      <c r="Q48" s="46"/>
      <c r="R48" s="46"/>
      <c r="S48" s="46"/>
      <c r="T48" s="46"/>
      <c r="U48" s="46"/>
    </row>
    <row r="49" spans="1:21" ht="30.75" customHeight="1" x14ac:dyDescent="0.2">
      <c r="A49" s="46"/>
      <c r="B49" s="1167"/>
      <c r="C49" s="1168"/>
      <c r="D49" s="60"/>
      <c r="E49" s="1173" t="s">
        <v>16</v>
      </c>
      <c r="F49" s="1173"/>
      <c r="G49" s="1173"/>
      <c r="H49" s="1173"/>
      <c r="I49" s="1173"/>
      <c r="J49" s="1174"/>
      <c r="K49" s="61">
        <v>40</v>
      </c>
      <c r="L49" s="62">
        <v>34</v>
      </c>
      <c r="M49" s="62">
        <v>36</v>
      </c>
      <c r="N49" s="62">
        <v>32</v>
      </c>
      <c r="O49" s="63">
        <v>29</v>
      </c>
      <c r="P49" s="46"/>
      <c r="Q49" s="46"/>
      <c r="R49" s="46"/>
      <c r="S49" s="46"/>
      <c r="T49" s="46"/>
      <c r="U49" s="46"/>
    </row>
    <row r="50" spans="1:21" ht="30.75" customHeight="1" x14ac:dyDescent="0.2">
      <c r="A50" s="46"/>
      <c r="B50" s="1167"/>
      <c r="C50" s="1168"/>
      <c r="D50" s="60"/>
      <c r="E50" s="1173" t="s">
        <v>17</v>
      </c>
      <c r="F50" s="1173"/>
      <c r="G50" s="1173"/>
      <c r="H50" s="1173"/>
      <c r="I50" s="1173"/>
      <c r="J50" s="1174"/>
      <c r="K50" s="61" t="s">
        <v>523</v>
      </c>
      <c r="L50" s="62" t="s">
        <v>523</v>
      </c>
      <c r="M50" s="62" t="s">
        <v>523</v>
      </c>
      <c r="N50" s="62" t="s">
        <v>523</v>
      </c>
      <c r="O50" s="63" t="s">
        <v>523</v>
      </c>
      <c r="P50" s="46"/>
      <c r="Q50" s="46"/>
      <c r="R50" s="46"/>
      <c r="S50" s="46"/>
      <c r="T50" s="46"/>
      <c r="U50" s="46"/>
    </row>
    <row r="51" spans="1:21" ht="30.75" customHeight="1" x14ac:dyDescent="0.2">
      <c r="A51" s="46"/>
      <c r="B51" s="1169"/>
      <c r="C51" s="1170"/>
      <c r="D51" s="64"/>
      <c r="E51" s="1173" t="s">
        <v>18</v>
      </c>
      <c r="F51" s="1173"/>
      <c r="G51" s="1173"/>
      <c r="H51" s="1173"/>
      <c r="I51" s="1173"/>
      <c r="J51" s="1174"/>
      <c r="K51" s="61" t="s">
        <v>523</v>
      </c>
      <c r="L51" s="62" t="s">
        <v>523</v>
      </c>
      <c r="M51" s="62" t="s">
        <v>523</v>
      </c>
      <c r="N51" s="62" t="s">
        <v>523</v>
      </c>
      <c r="O51" s="63" t="s">
        <v>523</v>
      </c>
      <c r="P51" s="46"/>
      <c r="Q51" s="46"/>
      <c r="R51" s="46"/>
      <c r="S51" s="46"/>
      <c r="T51" s="46"/>
      <c r="U51" s="46"/>
    </row>
    <row r="52" spans="1:21" ht="30.75" customHeight="1" x14ac:dyDescent="0.2">
      <c r="A52" s="46"/>
      <c r="B52" s="1175" t="s">
        <v>19</v>
      </c>
      <c r="C52" s="1176"/>
      <c r="D52" s="64"/>
      <c r="E52" s="1173" t="s">
        <v>20</v>
      </c>
      <c r="F52" s="1173"/>
      <c r="G52" s="1173"/>
      <c r="H52" s="1173"/>
      <c r="I52" s="1173"/>
      <c r="J52" s="1174"/>
      <c r="K52" s="61">
        <v>375</v>
      </c>
      <c r="L52" s="62">
        <v>373</v>
      </c>
      <c r="M52" s="62">
        <v>378</v>
      </c>
      <c r="N52" s="62">
        <v>383</v>
      </c>
      <c r="O52" s="63">
        <v>384</v>
      </c>
      <c r="P52" s="46"/>
      <c r="Q52" s="46"/>
      <c r="R52" s="46"/>
      <c r="S52" s="46"/>
      <c r="T52" s="46"/>
      <c r="U52" s="46"/>
    </row>
    <row r="53" spans="1:21" ht="30.75" customHeight="1" thickBot="1" x14ac:dyDescent="0.25">
      <c r="A53" s="46"/>
      <c r="B53" s="1177" t="s">
        <v>21</v>
      </c>
      <c r="C53" s="1178"/>
      <c r="D53" s="65"/>
      <c r="E53" s="1179" t="s">
        <v>22</v>
      </c>
      <c r="F53" s="1179"/>
      <c r="G53" s="1179"/>
      <c r="H53" s="1179"/>
      <c r="I53" s="1179"/>
      <c r="J53" s="1180"/>
      <c r="K53" s="66">
        <v>143</v>
      </c>
      <c r="L53" s="67">
        <v>129</v>
      </c>
      <c r="M53" s="67">
        <v>137</v>
      </c>
      <c r="N53" s="67">
        <v>110</v>
      </c>
      <c r="O53" s="68">
        <v>117</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581</v>
      </c>
      <c r="P56" s="46"/>
      <c r="Q56" s="46"/>
      <c r="R56" s="46"/>
      <c r="S56" s="46"/>
      <c r="T56" s="46"/>
      <c r="U56" s="46"/>
    </row>
    <row r="57" spans="1:21" ht="31.5" customHeight="1" thickBot="1" x14ac:dyDescent="0.25">
      <c r="A57" s="46"/>
      <c r="B57" s="74"/>
      <c r="C57" s="75"/>
      <c r="D57" s="75"/>
      <c r="E57" s="76"/>
      <c r="F57" s="76"/>
      <c r="G57" s="76"/>
      <c r="H57" s="76"/>
      <c r="I57" s="76"/>
      <c r="J57" s="77" t="s">
        <v>2</v>
      </c>
      <c r="K57" s="78" t="s">
        <v>582</v>
      </c>
      <c r="L57" s="79" t="s">
        <v>583</v>
      </c>
      <c r="M57" s="79" t="s">
        <v>584</v>
      </c>
      <c r="N57" s="79" t="s">
        <v>585</v>
      </c>
      <c r="O57" s="80" t="s">
        <v>586</v>
      </c>
      <c r="P57" s="46"/>
      <c r="Q57" s="46"/>
      <c r="R57" s="46"/>
      <c r="S57" s="46"/>
      <c r="T57" s="46"/>
      <c r="U57" s="46"/>
    </row>
    <row r="58" spans="1:21" ht="31.5" customHeight="1" x14ac:dyDescent="0.2">
      <c r="B58" s="1181" t="s">
        <v>26</v>
      </c>
      <c r="C58" s="1182"/>
      <c r="D58" s="1187" t="s">
        <v>27</v>
      </c>
      <c r="E58" s="1188"/>
      <c r="F58" s="1188"/>
      <c r="G58" s="1188"/>
      <c r="H58" s="1188"/>
      <c r="I58" s="1188"/>
      <c r="J58" s="1189"/>
      <c r="K58" s="81" t="s">
        <v>523</v>
      </c>
      <c r="L58" s="82" t="s">
        <v>523</v>
      </c>
      <c r="M58" s="82" t="s">
        <v>523</v>
      </c>
      <c r="N58" s="82" t="s">
        <v>523</v>
      </c>
      <c r="O58" s="83" t="s">
        <v>523</v>
      </c>
    </row>
    <row r="59" spans="1:21" ht="31.5" customHeight="1" x14ac:dyDescent="0.2">
      <c r="B59" s="1183"/>
      <c r="C59" s="1184"/>
      <c r="D59" s="1190" t="s">
        <v>28</v>
      </c>
      <c r="E59" s="1191"/>
      <c r="F59" s="1191"/>
      <c r="G59" s="1191"/>
      <c r="H59" s="1191"/>
      <c r="I59" s="1191"/>
      <c r="J59" s="1192"/>
      <c r="K59" s="84" t="s">
        <v>523</v>
      </c>
      <c r="L59" s="85" t="s">
        <v>523</v>
      </c>
      <c r="M59" s="85" t="s">
        <v>523</v>
      </c>
      <c r="N59" s="85" t="s">
        <v>523</v>
      </c>
      <c r="O59" s="86" t="s">
        <v>523</v>
      </c>
    </row>
    <row r="60" spans="1:21" ht="31.5" customHeight="1" thickBot="1" x14ac:dyDescent="0.25">
      <c r="B60" s="1185"/>
      <c r="C60" s="1186"/>
      <c r="D60" s="1193" t="s">
        <v>29</v>
      </c>
      <c r="E60" s="1194"/>
      <c r="F60" s="1194"/>
      <c r="G60" s="1194"/>
      <c r="H60" s="1194"/>
      <c r="I60" s="1194"/>
      <c r="J60" s="1195"/>
      <c r="K60" s="87" t="s">
        <v>523</v>
      </c>
      <c r="L60" s="88" t="s">
        <v>523</v>
      </c>
      <c r="M60" s="88" t="s">
        <v>523</v>
      </c>
      <c r="N60" s="88" t="s">
        <v>523</v>
      </c>
      <c r="O60" s="89" t="s">
        <v>523</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vLz7d7iRwM18b8pNhq06xPZt8z45ZfK6CW8unhf8Z6xWU9kVEcyq1j/cYh6QaTIUJvfhCw2ZF9ZELYp7AYLNOA==" saltValue="ohCUCKqWTIGVnF9XwKWBh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564</v>
      </c>
      <c r="J40" s="101" t="s">
        <v>565</v>
      </c>
      <c r="K40" s="101" t="s">
        <v>566</v>
      </c>
      <c r="L40" s="101" t="s">
        <v>567</v>
      </c>
      <c r="M40" s="102" t="s">
        <v>568</v>
      </c>
    </row>
    <row r="41" spans="2:13" ht="27.75" customHeight="1" x14ac:dyDescent="0.2">
      <c r="B41" s="1196" t="s">
        <v>32</v>
      </c>
      <c r="C41" s="1197"/>
      <c r="D41" s="103"/>
      <c r="E41" s="1202" t="s">
        <v>33</v>
      </c>
      <c r="F41" s="1202"/>
      <c r="G41" s="1202"/>
      <c r="H41" s="1203"/>
      <c r="I41" s="342">
        <v>4405</v>
      </c>
      <c r="J41" s="343">
        <v>4357</v>
      </c>
      <c r="K41" s="343">
        <v>4317</v>
      </c>
      <c r="L41" s="343">
        <v>4277</v>
      </c>
      <c r="M41" s="344">
        <v>4141</v>
      </c>
    </row>
    <row r="42" spans="2:13" ht="27.75" customHeight="1" x14ac:dyDescent="0.2">
      <c r="B42" s="1198"/>
      <c r="C42" s="1199"/>
      <c r="D42" s="104"/>
      <c r="E42" s="1204" t="s">
        <v>34</v>
      </c>
      <c r="F42" s="1204"/>
      <c r="G42" s="1204"/>
      <c r="H42" s="1205"/>
      <c r="I42" s="345" t="s">
        <v>523</v>
      </c>
      <c r="J42" s="346" t="s">
        <v>523</v>
      </c>
      <c r="K42" s="346" t="s">
        <v>523</v>
      </c>
      <c r="L42" s="346" t="s">
        <v>523</v>
      </c>
      <c r="M42" s="347" t="s">
        <v>523</v>
      </c>
    </row>
    <row r="43" spans="2:13" ht="27.75" customHeight="1" x14ac:dyDescent="0.2">
      <c r="B43" s="1198"/>
      <c r="C43" s="1199"/>
      <c r="D43" s="104"/>
      <c r="E43" s="1204" t="s">
        <v>35</v>
      </c>
      <c r="F43" s="1204"/>
      <c r="G43" s="1204"/>
      <c r="H43" s="1205"/>
      <c r="I43" s="345">
        <v>228</v>
      </c>
      <c r="J43" s="346">
        <v>212</v>
      </c>
      <c r="K43" s="346">
        <v>290</v>
      </c>
      <c r="L43" s="346">
        <v>335</v>
      </c>
      <c r="M43" s="347">
        <v>344</v>
      </c>
    </row>
    <row r="44" spans="2:13" ht="27.75" customHeight="1" x14ac:dyDescent="0.2">
      <c r="B44" s="1198"/>
      <c r="C44" s="1199"/>
      <c r="D44" s="104"/>
      <c r="E44" s="1204" t="s">
        <v>36</v>
      </c>
      <c r="F44" s="1204"/>
      <c r="G44" s="1204"/>
      <c r="H44" s="1205"/>
      <c r="I44" s="345">
        <v>604</v>
      </c>
      <c r="J44" s="346">
        <v>559</v>
      </c>
      <c r="K44" s="346">
        <v>521</v>
      </c>
      <c r="L44" s="346">
        <v>475</v>
      </c>
      <c r="M44" s="347">
        <v>435</v>
      </c>
    </row>
    <row r="45" spans="2:13" ht="27.75" customHeight="1" x14ac:dyDescent="0.2">
      <c r="B45" s="1198"/>
      <c r="C45" s="1199"/>
      <c r="D45" s="104"/>
      <c r="E45" s="1204" t="s">
        <v>37</v>
      </c>
      <c r="F45" s="1204"/>
      <c r="G45" s="1204"/>
      <c r="H45" s="1205"/>
      <c r="I45" s="345">
        <v>1684</v>
      </c>
      <c r="J45" s="346">
        <v>1577</v>
      </c>
      <c r="K45" s="346">
        <v>1475</v>
      </c>
      <c r="L45" s="346">
        <v>1455</v>
      </c>
      <c r="M45" s="347">
        <v>1467</v>
      </c>
    </row>
    <row r="46" spans="2:13" ht="27.75" customHeight="1" x14ac:dyDescent="0.2">
      <c r="B46" s="1198"/>
      <c r="C46" s="1199"/>
      <c r="D46" s="105"/>
      <c r="E46" s="1204" t="s">
        <v>38</v>
      </c>
      <c r="F46" s="1204"/>
      <c r="G46" s="1204"/>
      <c r="H46" s="1205"/>
      <c r="I46" s="345" t="s">
        <v>523</v>
      </c>
      <c r="J46" s="346" t="s">
        <v>523</v>
      </c>
      <c r="K46" s="346" t="s">
        <v>523</v>
      </c>
      <c r="L46" s="346" t="s">
        <v>523</v>
      </c>
      <c r="M46" s="347" t="s">
        <v>523</v>
      </c>
    </row>
    <row r="47" spans="2:13" ht="27.75" customHeight="1" x14ac:dyDescent="0.2">
      <c r="B47" s="1198"/>
      <c r="C47" s="1199"/>
      <c r="D47" s="106"/>
      <c r="E47" s="1206" t="s">
        <v>39</v>
      </c>
      <c r="F47" s="1207"/>
      <c r="G47" s="1207"/>
      <c r="H47" s="1208"/>
      <c r="I47" s="345" t="s">
        <v>523</v>
      </c>
      <c r="J47" s="346" t="s">
        <v>523</v>
      </c>
      <c r="K47" s="346" t="s">
        <v>523</v>
      </c>
      <c r="L47" s="346" t="s">
        <v>523</v>
      </c>
      <c r="M47" s="347" t="s">
        <v>523</v>
      </c>
    </row>
    <row r="48" spans="2:13" ht="27.75" customHeight="1" x14ac:dyDescent="0.2">
      <c r="B48" s="1198"/>
      <c r="C48" s="1199"/>
      <c r="D48" s="104"/>
      <c r="E48" s="1204" t="s">
        <v>40</v>
      </c>
      <c r="F48" s="1204"/>
      <c r="G48" s="1204"/>
      <c r="H48" s="1205"/>
      <c r="I48" s="345" t="s">
        <v>523</v>
      </c>
      <c r="J48" s="346" t="s">
        <v>523</v>
      </c>
      <c r="K48" s="346" t="s">
        <v>523</v>
      </c>
      <c r="L48" s="346" t="s">
        <v>523</v>
      </c>
      <c r="M48" s="347" t="s">
        <v>523</v>
      </c>
    </row>
    <row r="49" spans="2:13" ht="27.75" customHeight="1" x14ac:dyDescent="0.2">
      <c r="B49" s="1200"/>
      <c r="C49" s="1201"/>
      <c r="D49" s="104"/>
      <c r="E49" s="1204" t="s">
        <v>41</v>
      </c>
      <c r="F49" s="1204"/>
      <c r="G49" s="1204"/>
      <c r="H49" s="1205"/>
      <c r="I49" s="345" t="s">
        <v>523</v>
      </c>
      <c r="J49" s="346" t="s">
        <v>523</v>
      </c>
      <c r="K49" s="346" t="s">
        <v>523</v>
      </c>
      <c r="L49" s="346" t="s">
        <v>523</v>
      </c>
      <c r="M49" s="347" t="s">
        <v>523</v>
      </c>
    </row>
    <row r="50" spans="2:13" ht="27.75" customHeight="1" x14ac:dyDescent="0.2">
      <c r="B50" s="1209" t="s">
        <v>42</v>
      </c>
      <c r="C50" s="1210"/>
      <c r="D50" s="107"/>
      <c r="E50" s="1204" t="s">
        <v>43</v>
      </c>
      <c r="F50" s="1204"/>
      <c r="G50" s="1204"/>
      <c r="H50" s="1205"/>
      <c r="I50" s="345">
        <v>2721</v>
      </c>
      <c r="J50" s="346">
        <v>2732</v>
      </c>
      <c r="K50" s="346">
        <v>2645</v>
      </c>
      <c r="L50" s="346">
        <v>2915</v>
      </c>
      <c r="M50" s="347">
        <v>3121</v>
      </c>
    </row>
    <row r="51" spans="2:13" ht="27.75" customHeight="1" x14ac:dyDescent="0.2">
      <c r="B51" s="1198"/>
      <c r="C51" s="1199"/>
      <c r="D51" s="104"/>
      <c r="E51" s="1204" t="s">
        <v>44</v>
      </c>
      <c r="F51" s="1204"/>
      <c r="G51" s="1204"/>
      <c r="H51" s="1205"/>
      <c r="I51" s="345">
        <v>21</v>
      </c>
      <c r="J51" s="346">
        <v>18</v>
      </c>
      <c r="K51" s="346">
        <v>14</v>
      </c>
      <c r="L51" s="346">
        <v>11</v>
      </c>
      <c r="M51" s="347">
        <v>8</v>
      </c>
    </row>
    <row r="52" spans="2:13" ht="27.75" customHeight="1" x14ac:dyDescent="0.2">
      <c r="B52" s="1200"/>
      <c r="C52" s="1201"/>
      <c r="D52" s="104"/>
      <c r="E52" s="1204" t="s">
        <v>45</v>
      </c>
      <c r="F52" s="1204"/>
      <c r="G52" s="1204"/>
      <c r="H52" s="1205"/>
      <c r="I52" s="345">
        <v>3567</v>
      </c>
      <c r="J52" s="346">
        <v>3811</v>
      </c>
      <c r="K52" s="346">
        <v>3734</v>
      </c>
      <c r="L52" s="346">
        <v>3659</v>
      </c>
      <c r="M52" s="347">
        <v>3515</v>
      </c>
    </row>
    <row r="53" spans="2:13" ht="27.75" customHeight="1" thickBot="1" x14ac:dyDescent="0.25">
      <c r="B53" s="1211" t="s">
        <v>46</v>
      </c>
      <c r="C53" s="1212"/>
      <c r="D53" s="108"/>
      <c r="E53" s="1213" t="s">
        <v>47</v>
      </c>
      <c r="F53" s="1213"/>
      <c r="G53" s="1213"/>
      <c r="H53" s="1214"/>
      <c r="I53" s="348">
        <v>613</v>
      </c>
      <c r="J53" s="349">
        <v>144</v>
      </c>
      <c r="K53" s="349">
        <v>211</v>
      </c>
      <c r="L53" s="349">
        <v>-42</v>
      </c>
      <c r="M53" s="350">
        <v>-256</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9y9Plwy0SC53wLBwcYFv2qyJfI/r+xCMlYD10Sc1HAAHf3hiedh4IxTuqglW98sGCOgpRP+2V0jcw7PK6Ra9VQ==" saltValue="8HT498N7e2w4YC4h+wpA3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topLeftCell="A46"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566</v>
      </c>
      <c r="G54" s="117" t="s">
        <v>567</v>
      </c>
      <c r="H54" s="118" t="s">
        <v>568</v>
      </c>
    </row>
    <row r="55" spans="2:8" ht="52.5" customHeight="1" x14ac:dyDescent="0.2">
      <c r="B55" s="119"/>
      <c r="C55" s="1223" t="s">
        <v>50</v>
      </c>
      <c r="D55" s="1223"/>
      <c r="E55" s="1224"/>
      <c r="F55" s="120">
        <v>840</v>
      </c>
      <c r="G55" s="120">
        <v>1020</v>
      </c>
      <c r="H55" s="121">
        <v>1020</v>
      </c>
    </row>
    <row r="56" spans="2:8" ht="52.5" customHeight="1" x14ac:dyDescent="0.2">
      <c r="B56" s="122"/>
      <c r="C56" s="1225" t="s">
        <v>51</v>
      </c>
      <c r="D56" s="1225"/>
      <c r="E56" s="1226"/>
      <c r="F56" s="123">
        <v>257</v>
      </c>
      <c r="G56" s="123">
        <v>305</v>
      </c>
      <c r="H56" s="124">
        <v>305</v>
      </c>
    </row>
    <row r="57" spans="2:8" ht="53.25" customHeight="1" x14ac:dyDescent="0.2">
      <c r="B57" s="122"/>
      <c r="C57" s="1227" t="s">
        <v>52</v>
      </c>
      <c r="D57" s="1227"/>
      <c r="E57" s="1228"/>
      <c r="F57" s="125">
        <v>1782</v>
      </c>
      <c r="G57" s="125">
        <v>1798</v>
      </c>
      <c r="H57" s="126">
        <v>1969</v>
      </c>
    </row>
    <row r="58" spans="2:8" ht="45.75" customHeight="1" x14ac:dyDescent="0.2">
      <c r="B58" s="127"/>
      <c r="C58" s="1215" t="s">
        <v>600</v>
      </c>
      <c r="D58" s="1216"/>
      <c r="E58" s="1217"/>
      <c r="F58" s="128">
        <v>430</v>
      </c>
      <c r="G58" s="128">
        <v>389</v>
      </c>
      <c r="H58" s="129">
        <v>462</v>
      </c>
    </row>
    <row r="59" spans="2:8" ht="45.75" customHeight="1" x14ac:dyDescent="0.2">
      <c r="B59" s="127"/>
      <c r="C59" s="1215" t="s">
        <v>601</v>
      </c>
      <c r="D59" s="1216"/>
      <c r="E59" s="1217"/>
      <c r="F59" s="128">
        <v>419</v>
      </c>
      <c r="G59" s="128">
        <v>419</v>
      </c>
      <c r="H59" s="129">
        <v>419</v>
      </c>
    </row>
    <row r="60" spans="2:8" ht="45.75" customHeight="1" x14ac:dyDescent="0.2">
      <c r="B60" s="127"/>
      <c r="C60" s="1215" t="s">
        <v>602</v>
      </c>
      <c r="D60" s="1216"/>
      <c r="E60" s="1217"/>
      <c r="F60" s="128">
        <v>120</v>
      </c>
      <c r="G60" s="128">
        <v>160</v>
      </c>
      <c r="H60" s="129">
        <v>225</v>
      </c>
    </row>
    <row r="61" spans="2:8" ht="45.75" customHeight="1" x14ac:dyDescent="0.2">
      <c r="B61" s="127"/>
      <c r="C61" s="1215" t="s">
        <v>603</v>
      </c>
      <c r="D61" s="1216"/>
      <c r="E61" s="1217"/>
      <c r="F61" s="128">
        <v>147</v>
      </c>
      <c r="G61" s="128">
        <v>153</v>
      </c>
      <c r="H61" s="129">
        <v>166</v>
      </c>
    </row>
    <row r="62" spans="2:8" ht="45.75" customHeight="1" thickBot="1" x14ac:dyDescent="0.25">
      <c r="B62" s="130"/>
      <c r="C62" s="1218" t="s">
        <v>604</v>
      </c>
      <c r="D62" s="1219"/>
      <c r="E62" s="1220"/>
      <c r="F62" s="131">
        <v>136</v>
      </c>
      <c r="G62" s="131">
        <v>166</v>
      </c>
      <c r="H62" s="132">
        <v>166</v>
      </c>
    </row>
    <row r="63" spans="2:8" ht="52.5" customHeight="1" thickBot="1" x14ac:dyDescent="0.25">
      <c r="B63" s="133"/>
      <c r="C63" s="1221" t="s">
        <v>53</v>
      </c>
      <c r="D63" s="1221"/>
      <c r="E63" s="1222"/>
      <c r="F63" s="134">
        <v>2879</v>
      </c>
      <c r="G63" s="134">
        <v>3122</v>
      </c>
      <c r="H63" s="135">
        <v>3293</v>
      </c>
    </row>
    <row r="64" spans="2:8" ht="13.2" x14ac:dyDescent="0.2"/>
  </sheetData>
  <sheetProtection algorithmName="SHA-512" hashValue="UwLTv2z1Oz3+Di0LoAzr83NcXOXc+dZN5Lqr2ktDeJrz90iNnNe7YCdsFm2FpVAJzvN3+xnXJ4tJUmiXwSfHdw==" saltValue="yh6LdrY9cs/0FAzwgy/t2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E6EE7-B946-48A1-8593-2895C23A5CFB}">
  <sheetPr codeName="Sheet10">
    <pageSetUpPr fitToPage="1"/>
  </sheetPr>
  <dimension ref="A1:DE85"/>
  <sheetViews>
    <sheetView showGridLines="0" zoomScale="90" zoomScaleNormal="90" zoomScaleSheetLayoutView="55" workbookViewId="0"/>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2"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2"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2"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2"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2"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2"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2"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2"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2"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2"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2"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2"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2"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2"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2"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 x14ac:dyDescent="0.2">
      <c r="DD19" s="255"/>
      <c r="DE19" s="255"/>
    </row>
    <row r="20" spans="1:109" ht="13.2"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356"/>
      <c r="DD40" s="356"/>
      <c r="DE40" s="255"/>
    </row>
    <row r="41" spans="2:109" ht="16.2" x14ac:dyDescent="0.2">
      <c r="B41" s="256" t="s">
        <v>605</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357"/>
      <c r="I42" s="358"/>
      <c r="J42" s="358"/>
      <c r="K42" s="358"/>
      <c r="AM42" s="357"/>
      <c r="AN42" s="357" t="s">
        <v>606</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41" t="s">
        <v>607</v>
      </c>
      <c r="AO43" s="1242"/>
      <c r="AP43" s="1242"/>
      <c r="AQ43" s="1242"/>
      <c r="AR43" s="1242"/>
      <c r="AS43" s="1242"/>
      <c r="AT43" s="1242"/>
      <c r="AU43" s="1242"/>
      <c r="AV43" s="1242"/>
      <c r="AW43" s="1242"/>
      <c r="AX43" s="1242"/>
      <c r="AY43" s="1242"/>
      <c r="AZ43" s="1242"/>
      <c r="BA43" s="1242"/>
      <c r="BB43" s="1242"/>
      <c r="BC43" s="1242"/>
      <c r="BD43" s="1242"/>
      <c r="BE43" s="1242"/>
      <c r="BF43" s="1242"/>
      <c r="BG43" s="1242"/>
      <c r="BH43" s="1242"/>
      <c r="BI43" s="1242"/>
      <c r="BJ43" s="1242"/>
      <c r="BK43" s="1242"/>
      <c r="BL43" s="1242"/>
      <c r="BM43" s="1242"/>
      <c r="BN43" s="1242"/>
      <c r="BO43" s="1242"/>
      <c r="BP43" s="1242"/>
      <c r="BQ43" s="1242"/>
      <c r="BR43" s="1242"/>
      <c r="BS43" s="1242"/>
      <c r="BT43" s="1242"/>
      <c r="BU43" s="1242"/>
      <c r="BV43" s="1242"/>
      <c r="BW43" s="1242"/>
      <c r="BX43" s="1242"/>
      <c r="BY43" s="1242"/>
      <c r="BZ43" s="1242"/>
      <c r="CA43" s="1242"/>
      <c r="CB43" s="1242"/>
      <c r="CC43" s="1242"/>
      <c r="CD43" s="1242"/>
      <c r="CE43" s="1242"/>
      <c r="CF43" s="1242"/>
      <c r="CG43" s="1242"/>
      <c r="CH43" s="1242"/>
      <c r="CI43" s="1242"/>
      <c r="CJ43" s="1242"/>
      <c r="CK43" s="1242"/>
      <c r="CL43" s="1242"/>
      <c r="CM43" s="1242"/>
      <c r="CN43" s="1242"/>
      <c r="CO43" s="1242"/>
      <c r="CP43" s="1242"/>
      <c r="CQ43" s="1242"/>
      <c r="CR43" s="1242"/>
      <c r="CS43" s="1242"/>
      <c r="CT43" s="1242"/>
      <c r="CU43" s="1242"/>
      <c r="CV43" s="1242"/>
      <c r="CW43" s="1242"/>
      <c r="CX43" s="1242"/>
      <c r="CY43" s="1242"/>
      <c r="CZ43" s="1242"/>
      <c r="DA43" s="1242"/>
      <c r="DB43" s="1242"/>
      <c r="DC43" s="1243"/>
    </row>
    <row r="44" spans="2:109" ht="13.2" x14ac:dyDescent="0.2">
      <c r="B44" s="259"/>
      <c r="AN44" s="1244"/>
      <c r="AO44" s="1245"/>
      <c r="AP44" s="1245"/>
      <c r="AQ44" s="1245"/>
      <c r="AR44" s="1245"/>
      <c r="AS44" s="1245"/>
      <c r="AT44" s="1245"/>
      <c r="AU44" s="1245"/>
      <c r="AV44" s="1245"/>
      <c r="AW44" s="1245"/>
      <c r="AX44" s="1245"/>
      <c r="AY44" s="1245"/>
      <c r="AZ44" s="1245"/>
      <c r="BA44" s="1245"/>
      <c r="BB44" s="1245"/>
      <c r="BC44" s="1245"/>
      <c r="BD44" s="1245"/>
      <c r="BE44" s="1245"/>
      <c r="BF44" s="1245"/>
      <c r="BG44" s="1245"/>
      <c r="BH44" s="1245"/>
      <c r="BI44" s="1245"/>
      <c r="BJ44" s="1245"/>
      <c r="BK44" s="1245"/>
      <c r="BL44" s="1245"/>
      <c r="BM44" s="1245"/>
      <c r="BN44" s="1245"/>
      <c r="BO44" s="1245"/>
      <c r="BP44" s="1245"/>
      <c r="BQ44" s="1245"/>
      <c r="BR44" s="1245"/>
      <c r="BS44" s="1245"/>
      <c r="BT44" s="1245"/>
      <c r="BU44" s="1245"/>
      <c r="BV44" s="1245"/>
      <c r="BW44" s="1245"/>
      <c r="BX44" s="1245"/>
      <c r="BY44" s="1245"/>
      <c r="BZ44" s="1245"/>
      <c r="CA44" s="1245"/>
      <c r="CB44" s="1245"/>
      <c r="CC44" s="1245"/>
      <c r="CD44" s="1245"/>
      <c r="CE44" s="1245"/>
      <c r="CF44" s="1245"/>
      <c r="CG44" s="1245"/>
      <c r="CH44" s="1245"/>
      <c r="CI44" s="1245"/>
      <c r="CJ44" s="1245"/>
      <c r="CK44" s="1245"/>
      <c r="CL44" s="1245"/>
      <c r="CM44" s="1245"/>
      <c r="CN44" s="1245"/>
      <c r="CO44" s="1245"/>
      <c r="CP44" s="1245"/>
      <c r="CQ44" s="1245"/>
      <c r="CR44" s="1245"/>
      <c r="CS44" s="1245"/>
      <c r="CT44" s="1245"/>
      <c r="CU44" s="1245"/>
      <c r="CV44" s="1245"/>
      <c r="CW44" s="1245"/>
      <c r="CX44" s="1245"/>
      <c r="CY44" s="1245"/>
      <c r="CZ44" s="1245"/>
      <c r="DA44" s="1245"/>
      <c r="DB44" s="1245"/>
      <c r="DC44" s="1246"/>
    </row>
    <row r="45" spans="2:109" ht="13.2" x14ac:dyDescent="0.2">
      <c r="B45" s="259"/>
      <c r="AN45" s="1244"/>
      <c r="AO45" s="1245"/>
      <c r="AP45" s="1245"/>
      <c r="AQ45" s="1245"/>
      <c r="AR45" s="1245"/>
      <c r="AS45" s="1245"/>
      <c r="AT45" s="1245"/>
      <c r="AU45" s="1245"/>
      <c r="AV45" s="1245"/>
      <c r="AW45" s="1245"/>
      <c r="AX45" s="1245"/>
      <c r="AY45" s="1245"/>
      <c r="AZ45" s="1245"/>
      <c r="BA45" s="1245"/>
      <c r="BB45" s="1245"/>
      <c r="BC45" s="1245"/>
      <c r="BD45" s="1245"/>
      <c r="BE45" s="1245"/>
      <c r="BF45" s="1245"/>
      <c r="BG45" s="1245"/>
      <c r="BH45" s="1245"/>
      <c r="BI45" s="1245"/>
      <c r="BJ45" s="1245"/>
      <c r="BK45" s="1245"/>
      <c r="BL45" s="1245"/>
      <c r="BM45" s="1245"/>
      <c r="BN45" s="1245"/>
      <c r="BO45" s="1245"/>
      <c r="BP45" s="1245"/>
      <c r="BQ45" s="1245"/>
      <c r="BR45" s="1245"/>
      <c r="BS45" s="1245"/>
      <c r="BT45" s="1245"/>
      <c r="BU45" s="1245"/>
      <c r="BV45" s="1245"/>
      <c r="BW45" s="1245"/>
      <c r="BX45" s="1245"/>
      <c r="BY45" s="1245"/>
      <c r="BZ45" s="1245"/>
      <c r="CA45" s="1245"/>
      <c r="CB45" s="1245"/>
      <c r="CC45" s="1245"/>
      <c r="CD45" s="1245"/>
      <c r="CE45" s="1245"/>
      <c r="CF45" s="1245"/>
      <c r="CG45" s="1245"/>
      <c r="CH45" s="1245"/>
      <c r="CI45" s="1245"/>
      <c r="CJ45" s="1245"/>
      <c r="CK45" s="1245"/>
      <c r="CL45" s="1245"/>
      <c r="CM45" s="1245"/>
      <c r="CN45" s="1245"/>
      <c r="CO45" s="1245"/>
      <c r="CP45" s="1245"/>
      <c r="CQ45" s="1245"/>
      <c r="CR45" s="1245"/>
      <c r="CS45" s="1245"/>
      <c r="CT45" s="1245"/>
      <c r="CU45" s="1245"/>
      <c r="CV45" s="1245"/>
      <c r="CW45" s="1245"/>
      <c r="CX45" s="1245"/>
      <c r="CY45" s="1245"/>
      <c r="CZ45" s="1245"/>
      <c r="DA45" s="1245"/>
      <c r="DB45" s="1245"/>
      <c r="DC45" s="1246"/>
    </row>
    <row r="46" spans="2:109" ht="13.2" x14ac:dyDescent="0.2">
      <c r="B46" s="259"/>
      <c r="AN46" s="1244"/>
      <c r="AO46" s="1245"/>
      <c r="AP46" s="1245"/>
      <c r="AQ46" s="1245"/>
      <c r="AR46" s="1245"/>
      <c r="AS46" s="1245"/>
      <c r="AT46" s="1245"/>
      <c r="AU46" s="1245"/>
      <c r="AV46" s="1245"/>
      <c r="AW46" s="1245"/>
      <c r="AX46" s="1245"/>
      <c r="AY46" s="1245"/>
      <c r="AZ46" s="1245"/>
      <c r="BA46" s="1245"/>
      <c r="BB46" s="1245"/>
      <c r="BC46" s="1245"/>
      <c r="BD46" s="1245"/>
      <c r="BE46" s="1245"/>
      <c r="BF46" s="1245"/>
      <c r="BG46" s="1245"/>
      <c r="BH46" s="1245"/>
      <c r="BI46" s="1245"/>
      <c r="BJ46" s="1245"/>
      <c r="BK46" s="1245"/>
      <c r="BL46" s="1245"/>
      <c r="BM46" s="1245"/>
      <c r="BN46" s="1245"/>
      <c r="BO46" s="1245"/>
      <c r="BP46" s="1245"/>
      <c r="BQ46" s="1245"/>
      <c r="BR46" s="1245"/>
      <c r="BS46" s="1245"/>
      <c r="BT46" s="1245"/>
      <c r="BU46" s="1245"/>
      <c r="BV46" s="1245"/>
      <c r="BW46" s="1245"/>
      <c r="BX46" s="1245"/>
      <c r="BY46" s="1245"/>
      <c r="BZ46" s="1245"/>
      <c r="CA46" s="1245"/>
      <c r="CB46" s="1245"/>
      <c r="CC46" s="1245"/>
      <c r="CD46" s="1245"/>
      <c r="CE46" s="1245"/>
      <c r="CF46" s="1245"/>
      <c r="CG46" s="1245"/>
      <c r="CH46" s="1245"/>
      <c r="CI46" s="1245"/>
      <c r="CJ46" s="1245"/>
      <c r="CK46" s="1245"/>
      <c r="CL46" s="1245"/>
      <c r="CM46" s="1245"/>
      <c r="CN46" s="1245"/>
      <c r="CO46" s="1245"/>
      <c r="CP46" s="1245"/>
      <c r="CQ46" s="1245"/>
      <c r="CR46" s="1245"/>
      <c r="CS46" s="1245"/>
      <c r="CT46" s="1245"/>
      <c r="CU46" s="1245"/>
      <c r="CV46" s="1245"/>
      <c r="CW46" s="1245"/>
      <c r="CX46" s="1245"/>
      <c r="CY46" s="1245"/>
      <c r="CZ46" s="1245"/>
      <c r="DA46" s="1245"/>
      <c r="DB46" s="1245"/>
      <c r="DC46" s="1246"/>
    </row>
    <row r="47" spans="2:109" ht="13.2" x14ac:dyDescent="0.2">
      <c r="B47" s="259"/>
      <c r="AN47" s="1247"/>
      <c r="AO47" s="1248"/>
      <c r="AP47" s="1248"/>
      <c r="AQ47" s="1248"/>
      <c r="AR47" s="1248"/>
      <c r="AS47" s="1248"/>
      <c r="AT47" s="1248"/>
      <c r="AU47" s="1248"/>
      <c r="AV47" s="1248"/>
      <c r="AW47" s="1248"/>
      <c r="AX47" s="1248"/>
      <c r="AY47" s="1248"/>
      <c r="AZ47" s="1248"/>
      <c r="BA47" s="1248"/>
      <c r="BB47" s="1248"/>
      <c r="BC47" s="1248"/>
      <c r="BD47" s="1248"/>
      <c r="BE47" s="1248"/>
      <c r="BF47" s="1248"/>
      <c r="BG47" s="1248"/>
      <c r="BH47" s="1248"/>
      <c r="BI47" s="1248"/>
      <c r="BJ47" s="1248"/>
      <c r="BK47" s="1248"/>
      <c r="BL47" s="1248"/>
      <c r="BM47" s="1248"/>
      <c r="BN47" s="1248"/>
      <c r="BO47" s="1248"/>
      <c r="BP47" s="1248"/>
      <c r="BQ47" s="1248"/>
      <c r="BR47" s="1248"/>
      <c r="BS47" s="1248"/>
      <c r="BT47" s="1248"/>
      <c r="BU47" s="1248"/>
      <c r="BV47" s="1248"/>
      <c r="BW47" s="1248"/>
      <c r="BX47" s="1248"/>
      <c r="BY47" s="1248"/>
      <c r="BZ47" s="1248"/>
      <c r="CA47" s="1248"/>
      <c r="CB47" s="1248"/>
      <c r="CC47" s="1248"/>
      <c r="CD47" s="1248"/>
      <c r="CE47" s="1248"/>
      <c r="CF47" s="1248"/>
      <c r="CG47" s="1248"/>
      <c r="CH47" s="1248"/>
      <c r="CI47" s="1248"/>
      <c r="CJ47" s="1248"/>
      <c r="CK47" s="1248"/>
      <c r="CL47" s="1248"/>
      <c r="CM47" s="1248"/>
      <c r="CN47" s="1248"/>
      <c r="CO47" s="1248"/>
      <c r="CP47" s="1248"/>
      <c r="CQ47" s="1248"/>
      <c r="CR47" s="1248"/>
      <c r="CS47" s="1248"/>
      <c r="CT47" s="1248"/>
      <c r="CU47" s="1248"/>
      <c r="CV47" s="1248"/>
      <c r="CW47" s="1248"/>
      <c r="CX47" s="1248"/>
      <c r="CY47" s="1248"/>
      <c r="CZ47" s="1248"/>
      <c r="DA47" s="1248"/>
      <c r="DB47" s="1248"/>
      <c r="DC47" s="1249"/>
    </row>
    <row r="48" spans="2:109" ht="13.2"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59"/>
      <c r="AN49" s="255" t="s">
        <v>608</v>
      </c>
    </row>
    <row r="50" spans="1:109" ht="13.2" x14ac:dyDescent="0.2">
      <c r="B50" s="259"/>
      <c r="G50" s="1235"/>
      <c r="H50" s="1235"/>
      <c r="I50" s="1235"/>
      <c r="J50" s="1235"/>
      <c r="K50" s="360"/>
      <c r="L50" s="360"/>
      <c r="M50" s="361"/>
      <c r="N50" s="361"/>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34" t="s">
        <v>564</v>
      </c>
      <c r="BQ50" s="1234"/>
      <c r="BR50" s="1234"/>
      <c r="BS50" s="1234"/>
      <c r="BT50" s="1234"/>
      <c r="BU50" s="1234"/>
      <c r="BV50" s="1234"/>
      <c r="BW50" s="1234"/>
      <c r="BX50" s="1234" t="s">
        <v>565</v>
      </c>
      <c r="BY50" s="1234"/>
      <c r="BZ50" s="1234"/>
      <c r="CA50" s="1234"/>
      <c r="CB50" s="1234"/>
      <c r="CC50" s="1234"/>
      <c r="CD50" s="1234"/>
      <c r="CE50" s="1234"/>
      <c r="CF50" s="1234" t="s">
        <v>566</v>
      </c>
      <c r="CG50" s="1234"/>
      <c r="CH50" s="1234"/>
      <c r="CI50" s="1234"/>
      <c r="CJ50" s="1234"/>
      <c r="CK50" s="1234"/>
      <c r="CL50" s="1234"/>
      <c r="CM50" s="1234"/>
      <c r="CN50" s="1234" t="s">
        <v>567</v>
      </c>
      <c r="CO50" s="1234"/>
      <c r="CP50" s="1234"/>
      <c r="CQ50" s="1234"/>
      <c r="CR50" s="1234"/>
      <c r="CS50" s="1234"/>
      <c r="CT50" s="1234"/>
      <c r="CU50" s="1234"/>
      <c r="CV50" s="1234" t="s">
        <v>568</v>
      </c>
      <c r="CW50" s="1234"/>
      <c r="CX50" s="1234"/>
      <c r="CY50" s="1234"/>
      <c r="CZ50" s="1234"/>
      <c r="DA50" s="1234"/>
      <c r="DB50" s="1234"/>
      <c r="DC50" s="1234"/>
    </row>
    <row r="51" spans="1:109" ht="13.5" customHeight="1" x14ac:dyDescent="0.2">
      <c r="B51" s="259"/>
      <c r="G51" s="1237"/>
      <c r="H51" s="1237"/>
      <c r="I51" s="1250"/>
      <c r="J51" s="1250"/>
      <c r="K51" s="1236"/>
      <c r="L51" s="1236"/>
      <c r="M51" s="1236"/>
      <c r="N51" s="1236"/>
      <c r="AM51" s="359"/>
      <c r="AN51" s="1232" t="s">
        <v>609</v>
      </c>
      <c r="AO51" s="1232"/>
      <c r="AP51" s="1232"/>
      <c r="AQ51" s="1232"/>
      <c r="AR51" s="1232"/>
      <c r="AS51" s="1232"/>
      <c r="AT51" s="1232"/>
      <c r="AU51" s="1232"/>
      <c r="AV51" s="1232"/>
      <c r="AW51" s="1232"/>
      <c r="AX51" s="1232"/>
      <c r="AY51" s="1232"/>
      <c r="AZ51" s="1232"/>
      <c r="BA51" s="1232"/>
      <c r="BB51" s="1232" t="s">
        <v>610</v>
      </c>
      <c r="BC51" s="1232"/>
      <c r="BD51" s="1232"/>
      <c r="BE51" s="1232"/>
      <c r="BF51" s="1232"/>
      <c r="BG51" s="1232"/>
      <c r="BH51" s="1232"/>
      <c r="BI51" s="1232"/>
      <c r="BJ51" s="1232"/>
      <c r="BK51" s="1232"/>
      <c r="BL51" s="1232"/>
      <c r="BM51" s="1232"/>
      <c r="BN51" s="1232"/>
      <c r="BO51" s="1232"/>
      <c r="BP51" s="1229">
        <v>21.4</v>
      </c>
      <c r="BQ51" s="1229"/>
      <c r="BR51" s="1229"/>
      <c r="BS51" s="1229"/>
      <c r="BT51" s="1229"/>
      <c r="BU51" s="1229"/>
      <c r="BV51" s="1229"/>
      <c r="BW51" s="1229"/>
      <c r="BX51" s="1229">
        <v>5</v>
      </c>
      <c r="BY51" s="1229"/>
      <c r="BZ51" s="1229"/>
      <c r="CA51" s="1229"/>
      <c r="CB51" s="1229"/>
      <c r="CC51" s="1229"/>
      <c r="CD51" s="1229"/>
      <c r="CE51" s="1229"/>
      <c r="CF51" s="1229">
        <v>6.9</v>
      </c>
      <c r="CG51" s="1229"/>
      <c r="CH51" s="1229"/>
      <c r="CI51" s="1229"/>
      <c r="CJ51" s="1229"/>
      <c r="CK51" s="1229"/>
      <c r="CL51" s="1229"/>
      <c r="CM51" s="1229"/>
      <c r="CN51" s="1229"/>
      <c r="CO51" s="1229"/>
      <c r="CP51" s="1229"/>
      <c r="CQ51" s="1229"/>
      <c r="CR51" s="1229"/>
      <c r="CS51" s="1229"/>
      <c r="CT51" s="1229"/>
      <c r="CU51" s="1229"/>
      <c r="CV51" s="1229"/>
      <c r="CW51" s="1229"/>
      <c r="CX51" s="1229"/>
      <c r="CY51" s="1229"/>
      <c r="CZ51" s="1229"/>
      <c r="DA51" s="1229"/>
      <c r="DB51" s="1229"/>
      <c r="DC51" s="1229"/>
    </row>
    <row r="52" spans="1:109" ht="13.2" x14ac:dyDescent="0.2">
      <c r="B52" s="259"/>
      <c r="G52" s="1237"/>
      <c r="H52" s="1237"/>
      <c r="I52" s="1250"/>
      <c r="J52" s="1250"/>
      <c r="K52" s="1236"/>
      <c r="L52" s="1236"/>
      <c r="M52" s="1236"/>
      <c r="N52" s="1236"/>
      <c r="AM52" s="359"/>
      <c r="AN52" s="1232"/>
      <c r="AO52" s="1232"/>
      <c r="AP52" s="1232"/>
      <c r="AQ52" s="1232"/>
      <c r="AR52" s="1232"/>
      <c r="AS52" s="1232"/>
      <c r="AT52" s="1232"/>
      <c r="AU52" s="1232"/>
      <c r="AV52" s="1232"/>
      <c r="AW52" s="1232"/>
      <c r="AX52" s="1232"/>
      <c r="AY52" s="1232"/>
      <c r="AZ52" s="1232"/>
      <c r="BA52" s="1232"/>
      <c r="BB52" s="1232"/>
      <c r="BC52" s="1232"/>
      <c r="BD52" s="1232"/>
      <c r="BE52" s="1232"/>
      <c r="BF52" s="1232"/>
      <c r="BG52" s="1232"/>
      <c r="BH52" s="1232"/>
      <c r="BI52" s="1232"/>
      <c r="BJ52" s="1232"/>
      <c r="BK52" s="1232"/>
      <c r="BL52" s="1232"/>
      <c r="BM52" s="1232"/>
      <c r="BN52" s="1232"/>
      <c r="BO52" s="1232"/>
      <c r="BP52" s="1229"/>
      <c r="BQ52" s="1229"/>
      <c r="BR52" s="1229"/>
      <c r="BS52" s="1229"/>
      <c r="BT52" s="1229"/>
      <c r="BU52" s="1229"/>
      <c r="BV52" s="1229"/>
      <c r="BW52" s="1229"/>
      <c r="BX52" s="1229"/>
      <c r="BY52" s="1229"/>
      <c r="BZ52" s="1229"/>
      <c r="CA52" s="1229"/>
      <c r="CB52" s="1229"/>
      <c r="CC52" s="1229"/>
      <c r="CD52" s="1229"/>
      <c r="CE52" s="1229"/>
      <c r="CF52" s="1229"/>
      <c r="CG52" s="1229"/>
      <c r="CH52" s="1229"/>
      <c r="CI52" s="1229"/>
      <c r="CJ52" s="1229"/>
      <c r="CK52" s="1229"/>
      <c r="CL52" s="1229"/>
      <c r="CM52" s="1229"/>
      <c r="CN52" s="1229"/>
      <c r="CO52" s="1229"/>
      <c r="CP52" s="1229"/>
      <c r="CQ52" s="1229"/>
      <c r="CR52" s="1229"/>
      <c r="CS52" s="1229"/>
      <c r="CT52" s="1229"/>
      <c r="CU52" s="1229"/>
      <c r="CV52" s="1229"/>
      <c r="CW52" s="1229"/>
      <c r="CX52" s="1229"/>
      <c r="CY52" s="1229"/>
      <c r="CZ52" s="1229"/>
      <c r="DA52" s="1229"/>
      <c r="DB52" s="1229"/>
      <c r="DC52" s="1229"/>
    </row>
    <row r="53" spans="1:109" ht="13.2" x14ac:dyDescent="0.2">
      <c r="A53" s="358"/>
      <c r="B53" s="259"/>
      <c r="G53" s="1237"/>
      <c r="H53" s="1237"/>
      <c r="I53" s="1235"/>
      <c r="J53" s="1235"/>
      <c r="K53" s="1236"/>
      <c r="L53" s="1236"/>
      <c r="M53" s="1236"/>
      <c r="N53" s="1236"/>
      <c r="AM53" s="359"/>
      <c r="AN53" s="1232"/>
      <c r="AO53" s="1232"/>
      <c r="AP53" s="1232"/>
      <c r="AQ53" s="1232"/>
      <c r="AR53" s="1232"/>
      <c r="AS53" s="1232"/>
      <c r="AT53" s="1232"/>
      <c r="AU53" s="1232"/>
      <c r="AV53" s="1232"/>
      <c r="AW53" s="1232"/>
      <c r="AX53" s="1232"/>
      <c r="AY53" s="1232"/>
      <c r="AZ53" s="1232"/>
      <c r="BA53" s="1232"/>
      <c r="BB53" s="1232" t="s">
        <v>611</v>
      </c>
      <c r="BC53" s="1232"/>
      <c r="BD53" s="1232"/>
      <c r="BE53" s="1232"/>
      <c r="BF53" s="1232"/>
      <c r="BG53" s="1232"/>
      <c r="BH53" s="1232"/>
      <c r="BI53" s="1232"/>
      <c r="BJ53" s="1232"/>
      <c r="BK53" s="1232"/>
      <c r="BL53" s="1232"/>
      <c r="BM53" s="1232"/>
      <c r="BN53" s="1232"/>
      <c r="BO53" s="1232"/>
      <c r="BP53" s="1229">
        <v>62.1</v>
      </c>
      <c r="BQ53" s="1229"/>
      <c r="BR53" s="1229"/>
      <c r="BS53" s="1229"/>
      <c r="BT53" s="1229"/>
      <c r="BU53" s="1229"/>
      <c r="BV53" s="1229"/>
      <c r="BW53" s="1229"/>
      <c r="BX53" s="1229">
        <v>63.3</v>
      </c>
      <c r="BY53" s="1229"/>
      <c r="BZ53" s="1229"/>
      <c r="CA53" s="1229"/>
      <c r="CB53" s="1229"/>
      <c r="CC53" s="1229"/>
      <c r="CD53" s="1229"/>
      <c r="CE53" s="1229"/>
      <c r="CF53" s="1229">
        <v>64.599999999999994</v>
      </c>
      <c r="CG53" s="1229"/>
      <c r="CH53" s="1229"/>
      <c r="CI53" s="1229"/>
      <c r="CJ53" s="1229"/>
      <c r="CK53" s="1229"/>
      <c r="CL53" s="1229"/>
      <c r="CM53" s="1229"/>
      <c r="CN53" s="1229">
        <v>65.7</v>
      </c>
      <c r="CO53" s="1229"/>
      <c r="CP53" s="1229"/>
      <c r="CQ53" s="1229"/>
      <c r="CR53" s="1229"/>
      <c r="CS53" s="1229"/>
      <c r="CT53" s="1229"/>
      <c r="CU53" s="1229"/>
      <c r="CV53" s="1229">
        <v>66.7</v>
      </c>
      <c r="CW53" s="1229"/>
      <c r="CX53" s="1229"/>
      <c r="CY53" s="1229"/>
      <c r="CZ53" s="1229"/>
      <c r="DA53" s="1229"/>
      <c r="DB53" s="1229"/>
      <c r="DC53" s="1229"/>
    </row>
    <row r="54" spans="1:109" ht="13.2" x14ac:dyDescent="0.2">
      <c r="A54" s="358"/>
      <c r="B54" s="259"/>
      <c r="G54" s="1237"/>
      <c r="H54" s="1237"/>
      <c r="I54" s="1235"/>
      <c r="J54" s="1235"/>
      <c r="K54" s="1236"/>
      <c r="L54" s="1236"/>
      <c r="M54" s="1236"/>
      <c r="N54" s="1236"/>
      <c r="AM54" s="359"/>
      <c r="AN54" s="1232"/>
      <c r="AO54" s="1232"/>
      <c r="AP54" s="1232"/>
      <c r="AQ54" s="1232"/>
      <c r="AR54" s="1232"/>
      <c r="AS54" s="1232"/>
      <c r="AT54" s="1232"/>
      <c r="AU54" s="1232"/>
      <c r="AV54" s="1232"/>
      <c r="AW54" s="1232"/>
      <c r="AX54" s="1232"/>
      <c r="AY54" s="1232"/>
      <c r="AZ54" s="1232"/>
      <c r="BA54" s="1232"/>
      <c r="BB54" s="1232"/>
      <c r="BC54" s="1232"/>
      <c r="BD54" s="1232"/>
      <c r="BE54" s="1232"/>
      <c r="BF54" s="1232"/>
      <c r="BG54" s="1232"/>
      <c r="BH54" s="1232"/>
      <c r="BI54" s="1232"/>
      <c r="BJ54" s="1232"/>
      <c r="BK54" s="1232"/>
      <c r="BL54" s="1232"/>
      <c r="BM54" s="1232"/>
      <c r="BN54" s="1232"/>
      <c r="BO54" s="1232"/>
      <c r="BP54" s="1229"/>
      <c r="BQ54" s="1229"/>
      <c r="BR54" s="1229"/>
      <c r="BS54" s="1229"/>
      <c r="BT54" s="1229"/>
      <c r="BU54" s="1229"/>
      <c r="BV54" s="1229"/>
      <c r="BW54" s="1229"/>
      <c r="BX54" s="1229"/>
      <c r="BY54" s="1229"/>
      <c r="BZ54" s="1229"/>
      <c r="CA54" s="1229"/>
      <c r="CB54" s="1229"/>
      <c r="CC54" s="1229"/>
      <c r="CD54" s="1229"/>
      <c r="CE54" s="1229"/>
      <c r="CF54" s="1229"/>
      <c r="CG54" s="1229"/>
      <c r="CH54" s="1229"/>
      <c r="CI54" s="1229"/>
      <c r="CJ54" s="1229"/>
      <c r="CK54" s="1229"/>
      <c r="CL54" s="1229"/>
      <c r="CM54" s="1229"/>
      <c r="CN54" s="1229"/>
      <c r="CO54" s="1229"/>
      <c r="CP54" s="1229"/>
      <c r="CQ54" s="1229"/>
      <c r="CR54" s="1229"/>
      <c r="CS54" s="1229"/>
      <c r="CT54" s="1229"/>
      <c r="CU54" s="1229"/>
      <c r="CV54" s="1229"/>
      <c r="CW54" s="1229"/>
      <c r="CX54" s="1229"/>
      <c r="CY54" s="1229"/>
      <c r="CZ54" s="1229"/>
      <c r="DA54" s="1229"/>
      <c r="DB54" s="1229"/>
      <c r="DC54" s="1229"/>
    </row>
    <row r="55" spans="1:109" ht="13.2" x14ac:dyDescent="0.2">
      <c r="A55" s="358"/>
      <c r="B55" s="259"/>
      <c r="G55" s="1235"/>
      <c r="H55" s="1235"/>
      <c r="I55" s="1235"/>
      <c r="J55" s="1235"/>
      <c r="K55" s="1236"/>
      <c r="L55" s="1236"/>
      <c r="M55" s="1236"/>
      <c r="N55" s="1236"/>
      <c r="AN55" s="1234" t="s">
        <v>612</v>
      </c>
      <c r="AO55" s="1234"/>
      <c r="AP55" s="1234"/>
      <c r="AQ55" s="1234"/>
      <c r="AR55" s="1234"/>
      <c r="AS55" s="1234"/>
      <c r="AT55" s="1234"/>
      <c r="AU55" s="1234"/>
      <c r="AV55" s="1234"/>
      <c r="AW55" s="1234"/>
      <c r="AX55" s="1234"/>
      <c r="AY55" s="1234"/>
      <c r="AZ55" s="1234"/>
      <c r="BA55" s="1234"/>
      <c r="BB55" s="1232" t="s">
        <v>610</v>
      </c>
      <c r="BC55" s="1232"/>
      <c r="BD55" s="1232"/>
      <c r="BE55" s="1232"/>
      <c r="BF55" s="1232"/>
      <c r="BG55" s="1232"/>
      <c r="BH55" s="1232"/>
      <c r="BI55" s="1232"/>
      <c r="BJ55" s="1232"/>
      <c r="BK55" s="1232"/>
      <c r="BL55" s="1232"/>
      <c r="BM55" s="1232"/>
      <c r="BN55" s="1232"/>
      <c r="BO55" s="1232"/>
      <c r="BP55" s="1229">
        <v>7.6</v>
      </c>
      <c r="BQ55" s="1229"/>
      <c r="BR55" s="1229"/>
      <c r="BS55" s="1229"/>
      <c r="BT55" s="1229"/>
      <c r="BU55" s="1229"/>
      <c r="BV55" s="1229"/>
      <c r="BW55" s="1229"/>
      <c r="BX55" s="1229">
        <v>3</v>
      </c>
      <c r="BY55" s="1229"/>
      <c r="BZ55" s="1229"/>
      <c r="CA55" s="1229"/>
      <c r="CB55" s="1229"/>
      <c r="CC55" s="1229"/>
      <c r="CD55" s="1229"/>
      <c r="CE55" s="1229"/>
      <c r="CF55" s="1229">
        <v>3.4</v>
      </c>
      <c r="CG55" s="1229"/>
      <c r="CH55" s="1229"/>
      <c r="CI55" s="1229"/>
      <c r="CJ55" s="1229"/>
      <c r="CK55" s="1229"/>
      <c r="CL55" s="1229"/>
      <c r="CM55" s="1229"/>
      <c r="CN55" s="1229">
        <v>0</v>
      </c>
      <c r="CO55" s="1229"/>
      <c r="CP55" s="1229"/>
      <c r="CQ55" s="1229"/>
      <c r="CR55" s="1229"/>
      <c r="CS55" s="1229"/>
      <c r="CT55" s="1229"/>
      <c r="CU55" s="1229"/>
      <c r="CV55" s="1229">
        <v>0</v>
      </c>
      <c r="CW55" s="1229"/>
      <c r="CX55" s="1229"/>
      <c r="CY55" s="1229"/>
      <c r="CZ55" s="1229"/>
      <c r="DA55" s="1229"/>
      <c r="DB55" s="1229"/>
      <c r="DC55" s="1229"/>
    </row>
    <row r="56" spans="1:109" ht="13.2" x14ac:dyDescent="0.2">
      <c r="A56" s="358"/>
      <c r="B56" s="259"/>
      <c r="G56" s="1235"/>
      <c r="H56" s="1235"/>
      <c r="I56" s="1235"/>
      <c r="J56" s="1235"/>
      <c r="K56" s="1236"/>
      <c r="L56" s="1236"/>
      <c r="M56" s="1236"/>
      <c r="N56" s="1236"/>
      <c r="AN56" s="1234"/>
      <c r="AO56" s="1234"/>
      <c r="AP56" s="1234"/>
      <c r="AQ56" s="1234"/>
      <c r="AR56" s="1234"/>
      <c r="AS56" s="1234"/>
      <c r="AT56" s="1234"/>
      <c r="AU56" s="1234"/>
      <c r="AV56" s="1234"/>
      <c r="AW56" s="1234"/>
      <c r="AX56" s="1234"/>
      <c r="AY56" s="1234"/>
      <c r="AZ56" s="1234"/>
      <c r="BA56" s="1234"/>
      <c r="BB56" s="1232"/>
      <c r="BC56" s="1232"/>
      <c r="BD56" s="1232"/>
      <c r="BE56" s="1232"/>
      <c r="BF56" s="1232"/>
      <c r="BG56" s="1232"/>
      <c r="BH56" s="1232"/>
      <c r="BI56" s="1232"/>
      <c r="BJ56" s="1232"/>
      <c r="BK56" s="1232"/>
      <c r="BL56" s="1232"/>
      <c r="BM56" s="1232"/>
      <c r="BN56" s="1232"/>
      <c r="BO56" s="1232"/>
      <c r="BP56" s="1229"/>
      <c r="BQ56" s="1229"/>
      <c r="BR56" s="1229"/>
      <c r="BS56" s="1229"/>
      <c r="BT56" s="1229"/>
      <c r="BU56" s="1229"/>
      <c r="BV56" s="1229"/>
      <c r="BW56" s="1229"/>
      <c r="BX56" s="1229"/>
      <c r="BY56" s="1229"/>
      <c r="BZ56" s="1229"/>
      <c r="CA56" s="1229"/>
      <c r="CB56" s="1229"/>
      <c r="CC56" s="1229"/>
      <c r="CD56" s="1229"/>
      <c r="CE56" s="1229"/>
      <c r="CF56" s="1229"/>
      <c r="CG56" s="1229"/>
      <c r="CH56" s="1229"/>
      <c r="CI56" s="1229"/>
      <c r="CJ56" s="1229"/>
      <c r="CK56" s="1229"/>
      <c r="CL56" s="1229"/>
      <c r="CM56" s="1229"/>
      <c r="CN56" s="1229"/>
      <c r="CO56" s="1229"/>
      <c r="CP56" s="1229"/>
      <c r="CQ56" s="1229"/>
      <c r="CR56" s="1229"/>
      <c r="CS56" s="1229"/>
      <c r="CT56" s="1229"/>
      <c r="CU56" s="1229"/>
      <c r="CV56" s="1229"/>
      <c r="CW56" s="1229"/>
      <c r="CX56" s="1229"/>
      <c r="CY56" s="1229"/>
      <c r="CZ56" s="1229"/>
      <c r="DA56" s="1229"/>
      <c r="DB56" s="1229"/>
      <c r="DC56" s="1229"/>
    </row>
    <row r="57" spans="1:109" s="358" customFormat="1" ht="13.2" x14ac:dyDescent="0.2">
      <c r="B57" s="362"/>
      <c r="G57" s="1235"/>
      <c r="H57" s="1235"/>
      <c r="I57" s="1230"/>
      <c r="J57" s="1230"/>
      <c r="K57" s="1236"/>
      <c r="L57" s="1236"/>
      <c r="M57" s="1236"/>
      <c r="N57" s="1236"/>
      <c r="AM57" s="255"/>
      <c r="AN57" s="1234"/>
      <c r="AO57" s="1234"/>
      <c r="AP57" s="1234"/>
      <c r="AQ57" s="1234"/>
      <c r="AR57" s="1234"/>
      <c r="AS57" s="1234"/>
      <c r="AT57" s="1234"/>
      <c r="AU57" s="1234"/>
      <c r="AV57" s="1234"/>
      <c r="AW57" s="1234"/>
      <c r="AX57" s="1234"/>
      <c r="AY57" s="1234"/>
      <c r="AZ57" s="1234"/>
      <c r="BA57" s="1234"/>
      <c r="BB57" s="1232" t="s">
        <v>611</v>
      </c>
      <c r="BC57" s="1232"/>
      <c r="BD57" s="1232"/>
      <c r="BE57" s="1232"/>
      <c r="BF57" s="1232"/>
      <c r="BG57" s="1232"/>
      <c r="BH57" s="1232"/>
      <c r="BI57" s="1232"/>
      <c r="BJ57" s="1232"/>
      <c r="BK57" s="1232"/>
      <c r="BL57" s="1232"/>
      <c r="BM57" s="1232"/>
      <c r="BN57" s="1232"/>
      <c r="BO57" s="1232"/>
      <c r="BP57" s="1229">
        <v>63.4</v>
      </c>
      <c r="BQ57" s="1229"/>
      <c r="BR57" s="1229"/>
      <c r="BS57" s="1229"/>
      <c r="BT57" s="1229"/>
      <c r="BU57" s="1229"/>
      <c r="BV57" s="1229"/>
      <c r="BW57" s="1229"/>
      <c r="BX57" s="1229">
        <v>63.3</v>
      </c>
      <c r="BY57" s="1229"/>
      <c r="BZ57" s="1229"/>
      <c r="CA57" s="1229"/>
      <c r="CB57" s="1229"/>
      <c r="CC57" s="1229"/>
      <c r="CD57" s="1229"/>
      <c r="CE57" s="1229"/>
      <c r="CF57" s="1229">
        <v>62.8</v>
      </c>
      <c r="CG57" s="1229"/>
      <c r="CH57" s="1229"/>
      <c r="CI57" s="1229"/>
      <c r="CJ57" s="1229"/>
      <c r="CK57" s="1229"/>
      <c r="CL57" s="1229"/>
      <c r="CM57" s="1229"/>
      <c r="CN57" s="1229">
        <v>62.6</v>
      </c>
      <c r="CO57" s="1229"/>
      <c r="CP57" s="1229"/>
      <c r="CQ57" s="1229"/>
      <c r="CR57" s="1229"/>
      <c r="CS57" s="1229"/>
      <c r="CT57" s="1229"/>
      <c r="CU57" s="1229"/>
      <c r="CV57" s="1229">
        <v>63</v>
      </c>
      <c r="CW57" s="1229"/>
      <c r="CX57" s="1229"/>
      <c r="CY57" s="1229"/>
      <c r="CZ57" s="1229"/>
      <c r="DA57" s="1229"/>
      <c r="DB57" s="1229"/>
      <c r="DC57" s="1229"/>
      <c r="DD57" s="363"/>
      <c r="DE57" s="362"/>
    </row>
    <row r="58" spans="1:109" s="358" customFormat="1" ht="13.2" x14ac:dyDescent="0.2">
      <c r="A58" s="255"/>
      <c r="B58" s="362"/>
      <c r="G58" s="1235"/>
      <c r="H58" s="1235"/>
      <c r="I58" s="1230"/>
      <c r="J58" s="1230"/>
      <c r="K58" s="1236"/>
      <c r="L58" s="1236"/>
      <c r="M58" s="1236"/>
      <c r="N58" s="1236"/>
      <c r="AM58" s="255"/>
      <c r="AN58" s="1234"/>
      <c r="AO58" s="1234"/>
      <c r="AP58" s="1234"/>
      <c r="AQ58" s="1234"/>
      <c r="AR58" s="1234"/>
      <c r="AS58" s="1234"/>
      <c r="AT58" s="1234"/>
      <c r="AU58" s="1234"/>
      <c r="AV58" s="1234"/>
      <c r="AW58" s="1234"/>
      <c r="AX58" s="1234"/>
      <c r="AY58" s="1234"/>
      <c r="AZ58" s="1234"/>
      <c r="BA58" s="1234"/>
      <c r="BB58" s="1232"/>
      <c r="BC58" s="1232"/>
      <c r="BD58" s="1232"/>
      <c r="BE58" s="1232"/>
      <c r="BF58" s="1232"/>
      <c r="BG58" s="1232"/>
      <c r="BH58" s="1232"/>
      <c r="BI58" s="1232"/>
      <c r="BJ58" s="1232"/>
      <c r="BK58" s="1232"/>
      <c r="BL58" s="1232"/>
      <c r="BM58" s="1232"/>
      <c r="BN58" s="1232"/>
      <c r="BO58" s="1232"/>
      <c r="BP58" s="1229"/>
      <c r="BQ58" s="1229"/>
      <c r="BR58" s="1229"/>
      <c r="BS58" s="1229"/>
      <c r="BT58" s="1229"/>
      <c r="BU58" s="1229"/>
      <c r="BV58" s="1229"/>
      <c r="BW58" s="1229"/>
      <c r="BX58" s="1229"/>
      <c r="BY58" s="1229"/>
      <c r="BZ58" s="1229"/>
      <c r="CA58" s="1229"/>
      <c r="CB58" s="1229"/>
      <c r="CC58" s="1229"/>
      <c r="CD58" s="1229"/>
      <c r="CE58" s="1229"/>
      <c r="CF58" s="1229"/>
      <c r="CG58" s="1229"/>
      <c r="CH58" s="1229"/>
      <c r="CI58" s="1229"/>
      <c r="CJ58" s="1229"/>
      <c r="CK58" s="1229"/>
      <c r="CL58" s="1229"/>
      <c r="CM58" s="1229"/>
      <c r="CN58" s="1229"/>
      <c r="CO58" s="1229"/>
      <c r="CP58" s="1229"/>
      <c r="CQ58" s="1229"/>
      <c r="CR58" s="1229"/>
      <c r="CS58" s="1229"/>
      <c r="CT58" s="1229"/>
      <c r="CU58" s="1229"/>
      <c r="CV58" s="1229"/>
      <c r="CW58" s="1229"/>
      <c r="CX58" s="1229"/>
      <c r="CY58" s="1229"/>
      <c r="CZ58" s="1229"/>
      <c r="DA58" s="1229"/>
      <c r="DB58" s="1229"/>
      <c r="DC58" s="1229"/>
      <c r="DD58" s="363"/>
      <c r="DE58" s="362"/>
    </row>
    <row r="59" spans="1:109" s="358" customFormat="1" ht="13.2"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2" x14ac:dyDescent="0.2">
      <c r="B63" s="312" t="s">
        <v>613</v>
      </c>
    </row>
    <row r="64" spans="1:109" ht="13.2" x14ac:dyDescent="0.2">
      <c r="B64" s="259"/>
      <c r="G64" s="357"/>
      <c r="I64" s="369"/>
      <c r="J64" s="369"/>
      <c r="K64" s="369"/>
      <c r="L64" s="369"/>
      <c r="M64" s="369"/>
      <c r="N64" s="370"/>
      <c r="AM64" s="357"/>
      <c r="AN64" s="357" t="s">
        <v>606</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59"/>
      <c r="AN65" s="1241" t="s">
        <v>614</v>
      </c>
      <c r="AO65" s="1242"/>
      <c r="AP65" s="1242"/>
      <c r="AQ65" s="1242"/>
      <c r="AR65" s="1242"/>
      <c r="AS65" s="1242"/>
      <c r="AT65" s="1242"/>
      <c r="AU65" s="1242"/>
      <c r="AV65" s="1242"/>
      <c r="AW65" s="1242"/>
      <c r="AX65" s="1242"/>
      <c r="AY65" s="1242"/>
      <c r="AZ65" s="1242"/>
      <c r="BA65" s="1242"/>
      <c r="BB65" s="1242"/>
      <c r="BC65" s="1242"/>
      <c r="BD65" s="1242"/>
      <c r="BE65" s="1242"/>
      <c r="BF65" s="1242"/>
      <c r="BG65" s="1242"/>
      <c r="BH65" s="1242"/>
      <c r="BI65" s="1242"/>
      <c r="BJ65" s="1242"/>
      <c r="BK65" s="1242"/>
      <c r="BL65" s="1242"/>
      <c r="BM65" s="1242"/>
      <c r="BN65" s="1242"/>
      <c r="BO65" s="1242"/>
      <c r="BP65" s="1242"/>
      <c r="BQ65" s="1242"/>
      <c r="BR65" s="1242"/>
      <c r="BS65" s="1242"/>
      <c r="BT65" s="1242"/>
      <c r="BU65" s="1242"/>
      <c r="BV65" s="1242"/>
      <c r="BW65" s="1242"/>
      <c r="BX65" s="1242"/>
      <c r="BY65" s="1242"/>
      <c r="BZ65" s="1242"/>
      <c r="CA65" s="1242"/>
      <c r="CB65" s="1242"/>
      <c r="CC65" s="1242"/>
      <c r="CD65" s="1242"/>
      <c r="CE65" s="1242"/>
      <c r="CF65" s="1242"/>
      <c r="CG65" s="1242"/>
      <c r="CH65" s="1242"/>
      <c r="CI65" s="1242"/>
      <c r="CJ65" s="1242"/>
      <c r="CK65" s="1242"/>
      <c r="CL65" s="1242"/>
      <c r="CM65" s="1242"/>
      <c r="CN65" s="1242"/>
      <c r="CO65" s="1242"/>
      <c r="CP65" s="1242"/>
      <c r="CQ65" s="1242"/>
      <c r="CR65" s="1242"/>
      <c r="CS65" s="1242"/>
      <c r="CT65" s="1242"/>
      <c r="CU65" s="1242"/>
      <c r="CV65" s="1242"/>
      <c r="CW65" s="1242"/>
      <c r="CX65" s="1242"/>
      <c r="CY65" s="1242"/>
      <c r="CZ65" s="1242"/>
      <c r="DA65" s="1242"/>
      <c r="DB65" s="1242"/>
      <c r="DC65" s="1243"/>
    </row>
    <row r="66" spans="2:107" ht="13.2" x14ac:dyDescent="0.2">
      <c r="B66" s="259"/>
      <c r="AN66" s="1244"/>
      <c r="AO66" s="1245"/>
      <c r="AP66" s="1245"/>
      <c r="AQ66" s="1245"/>
      <c r="AR66" s="1245"/>
      <c r="AS66" s="1245"/>
      <c r="AT66" s="1245"/>
      <c r="AU66" s="1245"/>
      <c r="AV66" s="1245"/>
      <c r="AW66" s="1245"/>
      <c r="AX66" s="1245"/>
      <c r="AY66" s="1245"/>
      <c r="AZ66" s="1245"/>
      <c r="BA66" s="1245"/>
      <c r="BB66" s="1245"/>
      <c r="BC66" s="1245"/>
      <c r="BD66" s="1245"/>
      <c r="BE66" s="1245"/>
      <c r="BF66" s="1245"/>
      <c r="BG66" s="1245"/>
      <c r="BH66" s="1245"/>
      <c r="BI66" s="1245"/>
      <c r="BJ66" s="1245"/>
      <c r="BK66" s="1245"/>
      <c r="BL66" s="1245"/>
      <c r="BM66" s="1245"/>
      <c r="BN66" s="1245"/>
      <c r="BO66" s="1245"/>
      <c r="BP66" s="1245"/>
      <c r="BQ66" s="1245"/>
      <c r="BR66" s="1245"/>
      <c r="BS66" s="1245"/>
      <c r="BT66" s="1245"/>
      <c r="BU66" s="1245"/>
      <c r="BV66" s="1245"/>
      <c r="BW66" s="1245"/>
      <c r="BX66" s="1245"/>
      <c r="BY66" s="1245"/>
      <c r="BZ66" s="1245"/>
      <c r="CA66" s="1245"/>
      <c r="CB66" s="1245"/>
      <c r="CC66" s="1245"/>
      <c r="CD66" s="1245"/>
      <c r="CE66" s="1245"/>
      <c r="CF66" s="1245"/>
      <c r="CG66" s="1245"/>
      <c r="CH66" s="1245"/>
      <c r="CI66" s="1245"/>
      <c r="CJ66" s="1245"/>
      <c r="CK66" s="1245"/>
      <c r="CL66" s="1245"/>
      <c r="CM66" s="1245"/>
      <c r="CN66" s="1245"/>
      <c r="CO66" s="1245"/>
      <c r="CP66" s="1245"/>
      <c r="CQ66" s="1245"/>
      <c r="CR66" s="1245"/>
      <c r="CS66" s="1245"/>
      <c r="CT66" s="1245"/>
      <c r="CU66" s="1245"/>
      <c r="CV66" s="1245"/>
      <c r="CW66" s="1245"/>
      <c r="CX66" s="1245"/>
      <c r="CY66" s="1245"/>
      <c r="CZ66" s="1245"/>
      <c r="DA66" s="1245"/>
      <c r="DB66" s="1245"/>
      <c r="DC66" s="1246"/>
    </row>
    <row r="67" spans="2:107" ht="13.2" x14ac:dyDescent="0.2">
      <c r="B67" s="259"/>
      <c r="AN67" s="1244"/>
      <c r="AO67" s="1245"/>
      <c r="AP67" s="1245"/>
      <c r="AQ67" s="1245"/>
      <c r="AR67" s="1245"/>
      <c r="AS67" s="1245"/>
      <c r="AT67" s="1245"/>
      <c r="AU67" s="1245"/>
      <c r="AV67" s="1245"/>
      <c r="AW67" s="1245"/>
      <c r="AX67" s="1245"/>
      <c r="AY67" s="1245"/>
      <c r="AZ67" s="1245"/>
      <c r="BA67" s="1245"/>
      <c r="BB67" s="1245"/>
      <c r="BC67" s="1245"/>
      <c r="BD67" s="1245"/>
      <c r="BE67" s="1245"/>
      <c r="BF67" s="1245"/>
      <c r="BG67" s="1245"/>
      <c r="BH67" s="1245"/>
      <c r="BI67" s="1245"/>
      <c r="BJ67" s="1245"/>
      <c r="BK67" s="1245"/>
      <c r="BL67" s="1245"/>
      <c r="BM67" s="1245"/>
      <c r="BN67" s="1245"/>
      <c r="BO67" s="1245"/>
      <c r="BP67" s="1245"/>
      <c r="BQ67" s="1245"/>
      <c r="BR67" s="1245"/>
      <c r="BS67" s="1245"/>
      <c r="BT67" s="1245"/>
      <c r="BU67" s="1245"/>
      <c r="BV67" s="1245"/>
      <c r="BW67" s="1245"/>
      <c r="BX67" s="1245"/>
      <c r="BY67" s="1245"/>
      <c r="BZ67" s="1245"/>
      <c r="CA67" s="1245"/>
      <c r="CB67" s="1245"/>
      <c r="CC67" s="1245"/>
      <c r="CD67" s="1245"/>
      <c r="CE67" s="1245"/>
      <c r="CF67" s="1245"/>
      <c r="CG67" s="1245"/>
      <c r="CH67" s="1245"/>
      <c r="CI67" s="1245"/>
      <c r="CJ67" s="1245"/>
      <c r="CK67" s="1245"/>
      <c r="CL67" s="1245"/>
      <c r="CM67" s="1245"/>
      <c r="CN67" s="1245"/>
      <c r="CO67" s="1245"/>
      <c r="CP67" s="1245"/>
      <c r="CQ67" s="1245"/>
      <c r="CR67" s="1245"/>
      <c r="CS67" s="1245"/>
      <c r="CT67" s="1245"/>
      <c r="CU67" s="1245"/>
      <c r="CV67" s="1245"/>
      <c r="CW67" s="1245"/>
      <c r="CX67" s="1245"/>
      <c r="CY67" s="1245"/>
      <c r="CZ67" s="1245"/>
      <c r="DA67" s="1245"/>
      <c r="DB67" s="1245"/>
      <c r="DC67" s="1246"/>
    </row>
    <row r="68" spans="2:107" ht="13.2" x14ac:dyDescent="0.2">
      <c r="B68" s="259"/>
      <c r="AN68" s="1244"/>
      <c r="AO68" s="1245"/>
      <c r="AP68" s="1245"/>
      <c r="AQ68" s="1245"/>
      <c r="AR68" s="1245"/>
      <c r="AS68" s="1245"/>
      <c r="AT68" s="1245"/>
      <c r="AU68" s="1245"/>
      <c r="AV68" s="1245"/>
      <c r="AW68" s="1245"/>
      <c r="AX68" s="1245"/>
      <c r="AY68" s="1245"/>
      <c r="AZ68" s="1245"/>
      <c r="BA68" s="1245"/>
      <c r="BB68" s="1245"/>
      <c r="BC68" s="1245"/>
      <c r="BD68" s="1245"/>
      <c r="BE68" s="1245"/>
      <c r="BF68" s="1245"/>
      <c r="BG68" s="1245"/>
      <c r="BH68" s="1245"/>
      <c r="BI68" s="1245"/>
      <c r="BJ68" s="1245"/>
      <c r="BK68" s="1245"/>
      <c r="BL68" s="1245"/>
      <c r="BM68" s="1245"/>
      <c r="BN68" s="1245"/>
      <c r="BO68" s="1245"/>
      <c r="BP68" s="1245"/>
      <c r="BQ68" s="1245"/>
      <c r="BR68" s="1245"/>
      <c r="BS68" s="1245"/>
      <c r="BT68" s="1245"/>
      <c r="BU68" s="1245"/>
      <c r="BV68" s="1245"/>
      <c r="BW68" s="1245"/>
      <c r="BX68" s="1245"/>
      <c r="BY68" s="1245"/>
      <c r="BZ68" s="1245"/>
      <c r="CA68" s="1245"/>
      <c r="CB68" s="1245"/>
      <c r="CC68" s="1245"/>
      <c r="CD68" s="1245"/>
      <c r="CE68" s="1245"/>
      <c r="CF68" s="1245"/>
      <c r="CG68" s="1245"/>
      <c r="CH68" s="1245"/>
      <c r="CI68" s="1245"/>
      <c r="CJ68" s="1245"/>
      <c r="CK68" s="1245"/>
      <c r="CL68" s="1245"/>
      <c r="CM68" s="1245"/>
      <c r="CN68" s="1245"/>
      <c r="CO68" s="1245"/>
      <c r="CP68" s="1245"/>
      <c r="CQ68" s="1245"/>
      <c r="CR68" s="1245"/>
      <c r="CS68" s="1245"/>
      <c r="CT68" s="1245"/>
      <c r="CU68" s="1245"/>
      <c r="CV68" s="1245"/>
      <c r="CW68" s="1245"/>
      <c r="CX68" s="1245"/>
      <c r="CY68" s="1245"/>
      <c r="CZ68" s="1245"/>
      <c r="DA68" s="1245"/>
      <c r="DB68" s="1245"/>
      <c r="DC68" s="1246"/>
    </row>
    <row r="69" spans="2:107" ht="13.2" x14ac:dyDescent="0.2">
      <c r="B69" s="259"/>
      <c r="AN69" s="1247"/>
      <c r="AO69" s="1248"/>
      <c r="AP69" s="1248"/>
      <c r="AQ69" s="1248"/>
      <c r="AR69" s="1248"/>
      <c r="AS69" s="1248"/>
      <c r="AT69" s="1248"/>
      <c r="AU69" s="1248"/>
      <c r="AV69" s="1248"/>
      <c r="AW69" s="1248"/>
      <c r="AX69" s="1248"/>
      <c r="AY69" s="1248"/>
      <c r="AZ69" s="1248"/>
      <c r="BA69" s="1248"/>
      <c r="BB69" s="1248"/>
      <c r="BC69" s="1248"/>
      <c r="BD69" s="1248"/>
      <c r="BE69" s="1248"/>
      <c r="BF69" s="1248"/>
      <c r="BG69" s="1248"/>
      <c r="BH69" s="1248"/>
      <c r="BI69" s="1248"/>
      <c r="BJ69" s="1248"/>
      <c r="BK69" s="1248"/>
      <c r="BL69" s="1248"/>
      <c r="BM69" s="1248"/>
      <c r="BN69" s="1248"/>
      <c r="BO69" s="1248"/>
      <c r="BP69" s="1248"/>
      <c r="BQ69" s="1248"/>
      <c r="BR69" s="1248"/>
      <c r="BS69" s="1248"/>
      <c r="BT69" s="1248"/>
      <c r="BU69" s="1248"/>
      <c r="BV69" s="1248"/>
      <c r="BW69" s="1248"/>
      <c r="BX69" s="1248"/>
      <c r="BY69" s="1248"/>
      <c r="BZ69" s="1248"/>
      <c r="CA69" s="1248"/>
      <c r="CB69" s="1248"/>
      <c r="CC69" s="1248"/>
      <c r="CD69" s="1248"/>
      <c r="CE69" s="1248"/>
      <c r="CF69" s="1248"/>
      <c r="CG69" s="1248"/>
      <c r="CH69" s="1248"/>
      <c r="CI69" s="1248"/>
      <c r="CJ69" s="1248"/>
      <c r="CK69" s="1248"/>
      <c r="CL69" s="1248"/>
      <c r="CM69" s="1248"/>
      <c r="CN69" s="1248"/>
      <c r="CO69" s="1248"/>
      <c r="CP69" s="1248"/>
      <c r="CQ69" s="1248"/>
      <c r="CR69" s="1248"/>
      <c r="CS69" s="1248"/>
      <c r="CT69" s="1248"/>
      <c r="CU69" s="1248"/>
      <c r="CV69" s="1248"/>
      <c r="CW69" s="1248"/>
      <c r="CX69" s="1248"/>
      <c r="CY69" s="1248"/>
      <c r="CZ69" s="1248"/>
      <c r="DA69" s="1248"/>
      <c r="DB69" s="1248"/>
      <c r="DC69" s="1249"/>
    </row>
    <row r="70" spans="2:107" ht="13.2"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59"/>
      <c r="G71" s="374"/>
      <c r="I71" s="375"/>
      <c r="J71" s="372"/>
      <c r="K71" s="372"/>
      <c r="L71" s="373"/>
      <c r="M71" s="372"/>
      <c r="N71" s="373"/>
      <c r="AM71" s="374"/>
      <c r="AN71" s="255" t="s">
        <v>608</v>
      </c>
    </row>
    <row r="72" spans="2:107" ht="13.2" x14ac:dyDescent="0.2">
      <c r="B72" s="259"/>
      <c r="G72" s="1235"/>
      <c r="H72" s="1235"/>
      <c r="I72" s="1235"/>
      <c r="J72" s="1235"/>
      <c r="K72" s="360"/>
      <c r="L72" s="360"/>
      <c r="M72" s="361"/>
      <c r="N72" s="361"/>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34" t="s">
        <v>564</v>
      </c>
      <c r="BQ72" s="1234"/>
      <c r="BR72" s="1234"/>
      <c r="BS72" s="1234"/>
      <c r="BT72" s="1234"/>
      <c r="BU72" s="1234"/>
      <c r="BV72" s="1234"/>
      <c r="BW72" s="1234"/>
      <c r="BX72" s="1234" t="s">
        <v>565</v>
      </c>
      <c r="BY72" s="1234"/>
      <c r="BZ72" s="1234"/>
      <c r="CA72" s="1234"/>
      <c r="CB72" s="1234"/>
      <c r="CC72" s="1234"/>
      <c r="CD72" s="1234"/>
      <c r="CE72" s="1234"/>
      <c r="CF72" s="1234" t="s">
        <v>566</v>
      </c>
      <c r="CG72" s="1234"/>
      <c r="CH72" s="1234"/>
      <c r="CI72" s="1234"/>
      <c r="CJ72" s="1234"/>
      <c r="CK72" s="1234"/>
      <c r="CL72" s="1234"/>
      <c r="CM72" s="1234"/>
      <c r="CN72" s="1234" t="s">
        <v>567</v>
      </c>
      <c r="CO72" s="1234"/>
      <c r="CP72" s="1234"/>
      <c r="CQ72" s="1234"/>
      <c r="CR72" s="1234"/>
      <c r="CS72" s="1234"/>
      <c r="CT72" s="1234"/>
      <c r="CU72" s="1234"/>
      <c r="CV72" s="1234" t="s">
        <v>568</v>
      </c>
      <c r="CW72" s="1234"/>
      <c r="CX72" s="1234"/>
      <c r="CY72" s="1234"/>
      <c r="CZ72" s="1234"/>
      <c r="DA72" s="1234"/>
      <c r="DB72" s="1234"/>
      <c r="DC72" s="1234"/>
    </row>
    <row r="73" spans="2:107" ht="13.2" x14ac:dyDescent="0.2">
      <c r="B73" s="259"/>
      <c r="G73" s="1237"/>
      <c r="H73" s="1237"/>
      <c r="I73" s="1237"/>
      <c r="J73" s="1237"/>
      <c r="K73" s="1233"/>
      <c r="L73" s="1233"/>
      <c r="M73" s="1233"/>
      <c r="N73" s="1233"/>
      <c r="AM73" s="359"/>
      <c r="AN73" s="1232" t="s">
        <v>609</v>
      </c>
      <c r="AO73" s="1232"/>
      <c r="AP73" s="1232"/>
      <c r="AQ73" s="1232"/>
      <c r="AR73" s="1232"/>
      <c r="AS73" s="1232"/>
      <c r="AT73" s="1232"/>
      <c r="AU73" s="1232"/>
      <c r="AV73" s="1232"/>
      <c r="AW73" s="1232"/>
      <c r="AX73" s="1232"/>
      <c r="AY73" s="1232"/>
      <c r="AZ73" s="1232"/>
      <c r="BA73" s="1232"/>
      <c r="BB73" s="1232" t="s">
        <v>610</v>
      </c>
      <c r="BC73" s="1232"/>
      <c r="BD73" s="1232"/>
      <c r="BE73" s="1232"/>
      <c r="BF73" s="1232"/>
      <c r="BG73" s="1232"/>
      <c r="BH73" s="1232"/>
      <c r="BI73" s="1232"/>
      <c r="BJ73" s="1232"/>
      <c r="BK73" s="1232"/>
      <c r="BL73" s="1232"/>
      <c r="BM73" s="1232"/>
      <c r="BN73" s="1232"/>
      <c r="BO73" s="1232"/>
      <c r="BP73" s="1229">
        <v>21.4</v>
      </c>
      <c r="BQ73" s="1229"/>
      <c r="BR73" s="1229"/>
      <c r="BS73" s="1229"/>
      <c r="BT73" s="1229"/>
      <c r="BU73" s="1229"/>
      <c r="BV73" s="1229"/>
      <c r="BW73" s="1229"/>
      <c r="BX73" s="1229">
        <v>5</v>
      </c>
      <c r="BY73" s="1229"/>
      <c r="BZ73" s="1229"/>
      <c r="CA73" s="1229"/>
      <c r="CB73" s="1229"/>
      <c r="CC73" s="1229"/>
      <c r="CD73" s="1229"/>
      <c r="CE73" s="1229"/>
      <c r="CF73" s="1229">
        <v>6.9</v>
      </c>
      <c r="CG73" s="1229"/>
      <c r="CH73" s="1229"/>
      <c r="CI73" s="1229"/>
      <c r="CJ73" s="1229"/>
      <c r="CK73" s="1229"/>
      <c r="CL73" s="1229"/>
      <c r="CM73" s="1229"/>
      <c r="CN73" s="1229"/>
      <c r="CO73" s="1229"/>
      <c r="CP73" s="1229"/>
      <c r="CQ73" s="1229"/>
      <c r="CR73" s="1229"/>
      <c r="CS73" s="1229"/>
      <c r="CT73" s="1229"/>
      <c r="CU73" s="1229"/>
      <c r="CV73" s="1229"/>
      <c r="CW73" s="1229"/>
      <c r="CX73" s="1229"/>
      <c r="CY73" s="1229"/>
      <c r="CZ73" s="1229"/>
      <c r="DA73" s="1229"/>
      <c r="DB73" s="1229"/>
      <c r="DC73" s="1229"/>
    </row>
    <row r="74" spans="2:107" ht="13.2" x14ac:dyDescent="0.2">
      <c r="B74" s="259"/>
      <c r="G74" s="1237"/>
      <c r="H74" s="1237"/>
      <c r="I74" s="1237"/>
      <c r="J74" s="1237"/>
      <c r="K74" s="1233"/>
      <c r="L74" s="1233"/>
      <c r="M74" s="1233"/>
      <c r="N74" s="1233"/>
      <c r="AM74" s="359"/>
      <c r="AN74" s="1232"/>
      <c r="AO74" s="1232"/>
      <c r="AP74" s="1232"/>
      <c r="AQ74" s="1232"/>
      <c r="AR74" s="1232"/>
      <c r="AS74" s="1232"/>
      <c r="AT74" s="1232"/>
      <c r="AU74" s="1232"/>
      <c r="AV74" s="1232"/>
      <c r="AW74" s="1232"/>
      <c r="AX74" s="1232"/>
      <c r="AY74" s="1232"/>
      <c r="AZ74" s="1232"/>
      <c r="BA74" s="1232"/>
      <c r="BB74" s="1232"/>
      <c r="BC74" s="1232"/>
      <c r="BD74" s="1232"/>
      <c r="BE74" s="1232"/>
      <c r="BF74" s="1232"/>
      <c r="BG74" s="1232"/>
      <c r="BH74" s="1232"/>
      <c r="BI74" s="1232"/>
      <c r="BJ74" s="1232"/>
      <c r="BK74" s="1232"/>
      <c r="BL74" s="1232"/>
      <c r="BM74" s="1232"/>
      <c r="BN74" s="1232"/>
      <c r="BO74" s="1232"/>
      <c r="BP74" s="1229"/>
      <c r="BQ74" s="1229"/>
      <c r="BR74" s="1229"/>
      <c r="BS74" s="1229"/>
      <c r="BT74" s="1229"/>
      <c r="BU74" s="1229"/>
      <c r="BV74" s="1229"/>
      <c r="BW74" s="1229"/>
      <c r="BX74" s="1229"/>
      <c r="BY74" s="1229"/>
      <c r="BZ74" s="1229"/>
      <c r="CA74" s="1229"/>
      <c r="CB74" s="1229"/>
      <c r="CC74" s="1229"/>
      <c r="CD74" s="1229"/>
      <c r="CE74" s="1229"/>
      <c r="CF74" s="1229"/>
      <c r="CG74" s="1229"/>
      <c r="CH74" s="1229"/>
      <c r="CI74" s="1229"/>
      <c r="CJ74" s="1229"/>
      <c r="CK74" s="1229"/>
      <c r="CL74" s="1229"/>
      <c r="CM74" s="1229"/>
      <c r="CN74" s="1229"/>
      <c r="CO74" s="1229"/>
      <c r="CP74" s="1229"/>
      <c r="CQ74" s="1229"/>
      <c r="CR74" s="1229"/>
      <c r="CS74" s="1229"/>
      <c r="CT74" s="1229"/>
      <c r="CU74" s="1229"/>
      <c r="CV74" s="1229"/>
      <c r="CW74" s="1229"/>
      <c r="CX74" s="1229"/>
      <c r="CY74" s="1229"/>
      <c r="CZ74" s="1229"/>
      <c r="DA74" s="1229"/>
      <c r="DB74" s="1229"/>
      <c r="DC74" s="1229"/>
    </row>
    <row r="75" spans="2:107" ht="13.2" x14ac:dyDescent="0.2">
      <c r="B75" s="259"/>
      <c r="G75" s="1237"/>
      <c r="H75" s="1237"/>
      <c r="I75" s="1235"/>
      <c r="J75" s="1235"/>
      <c r="K75" s="1236"/>
      <c r="L75" s="1236"/>
      <c r="M75" s="1236"/>
      <c r="N75" s="1236"/>
      <c r="AM75" s="359"/>
      <c r="AN75" s="1232"/>
      <c r="AO75" s="1232"/>
      <c r="AP75" s="1232"/>
      <c r="AQ75" s="1232"/>
      <c r="AR75" s="1232"/>
      <c r="AS75" s="1232"/>
      <c r="AT75" s="1232"/>
      <c r="AU75" s="1232"/>
      <c r="AV75" s="1232"/>
      <c r="AW75" s="1232"/>
      <c r="AX75" s="1232"/>
      <c r="AY75" s="1232"/>
      <c r="AZ75" s="1232"/>
      <c r="BA75" s="1232"/>
      <c r="BB75" s="1232" t="s">
        <v>615</v>
      </c>
      <c r="BC75" s="1232"/>
      <c r="BD75" s="1232"/>
      <c r="BE75" s="1232"/>
      <c r="BF75" s="1232"/>
      <c r="BG75" s="1232"/>
      <c r="BH75" s="1232"/>
      <c r="BI75" s="1232"/>
      <c r="BJ75" s="1232"/>
      <c r="BK75" s="1232"/>
      <c r="BL75" s="1232"/>
      <c r="BM75" s="1232"/>
      <c r="BN75" s="1232"/>
      <c r="BO75" s="1232"/>
      <c r="BP75" s="1229">
        <v>5.2</v>
      </c>
      <c r="BQ75" s="1229"/>
      <c r="BR75" s="1229"/>
      <c r="BS75" s="1229"/>
      <c r="BT75" s="1229"/>
      <c r="BU75" s="1229"/>
      <c r="BV75" s="1229"/>
      <c r="BW75" s="1229"/>
      <c r="BX75" s="1229">
        <v>4.9000000000000004</v>
      </c>
      <c r="BY75" s="1229"/>
      <c r="BZ75" s="1229"/>
      <c r="CA75" s="1229"/>
      <c r="CB75" s="1229"/>
      <c r="CC75" s="1229"/>
      <c r="CD75" s="1229"/>
      <c r="CE75" s="1229"/>
      <c r="CF75" s="1229">
        <v>4.5999999999999996</v>
      </c>
      <c r="CG75" s="1229"/>
      <c r="CH75" s="1229"/>
      <c r="CI75" s="1229"/>
      <c r="CJ75" s="1229"/>
      <c r="CK75" s="1229"/>
      <c r="CL75" s="1229"/>
      <c r="CM75" s="1229"/>
      <c r="CN75" s="1229">
        <v>4.0999999999999996</v>
      </c>
      <c r="CO75" s="1229"/>
      <c r="CP75" s="1229"/>
      <c r="CQ75" s="1229"/>
      <c r="CR75" s="1229"/>
      <c r="CS75" s="1229"/>
      <c r="CT75" s="1229"/>
      <c r="CU75" s="1229"/>
      <c r="CV75" s="1229">
        <v>3.8</v>
      </c>
      <c r="CW75" s="1229"/>
      <c r="CX75" s="1229"/>
      <c r="CY75" s="1229"/>
      <c r="CZ75" s="1229"/>
      <c r="DA75" s="1229"/>
      <c r="DB75" s="1229"/>
      <c r="DC75" s="1229"/>
    </row>
    <row r="76" spans="2:107" ht="13.2" x14ac:dyDescent="0.2">
      <c r="B76" s="259"/>
      <c r="G76" s="1237"/>
      <c r="H76" s="1237"/>
      <c r="I76" s="1235"/>
      <c r="J76" s="1235"/>
      <c r="K76" s="1236"/>
      <c r="L76" s="1236"/>
      <c r="M76" s="1236"/>
      <c r="N76" s="1236"/>
      <c r="AM76" s="359"/>
      <c r="AN76" s="1232"/>
      <c r="AO76" s="1232"/>
      <c r="AP76" s="1232"/>
      <c r="AQ76" s="1232"/>
      <c r="AR76" s="1232"/>
      <c r="AS76" s="1232"/>
      <c r="AT76" s="1232"/>
      <c r="AU76" s="1232"/>
      <c r="AV76" s="1232"/>
      <c r="AW76" s="1232"/>
      <c r="AX76" s="1232"/>
      <c r="AY76" s="1232"/>
      <c r="AZ76" s="1232"/>
      <c r="BA76" s="1232"/>
      <c r="BB76" s="1232"/>
      <c r="BC76" s="1232"/>
      <c r="BD76" s="1232"/>
      <c r="BE76" s="1232"/>
      <c r="BF76" s="1232"/>
      <c r="BG76" s="1232"/>
      <c r="BH76" s="1232"/>
      <c r="BI76" s="1232"/>
      <c r="BJ76" s="1232"/>
      <c r="BK76" s="1232"/>
      <c r="BL76" s="1232"/>
      <c r="BM76" s="1232"/>
      <c r="BN76" s="1232"/>
      <c r="BO76" s="1232"/>
      <c r="BP76" s="1229"/>
      <c r="BQ76" s="1229"/>
      <c r="BR76" s="1229"/>
      <c r="BS76" s="1229"/>
      <c r="BT76" s="1229"/>
      <c r="BU76" s="1229"/>
      <c r="BV76" s="1229"/>
      <c r="BW76" s="1229"/>
      <c r="BX76" s="1229"/>
      <c r="BY76" s="1229"/>
      <c r="BZ76" s="1229"/>
      <c r="CA76" s="1229"/>
      <c r="CB76" s="1229"/>
      <c r="CC76" s="1229"/>
      <c r="CD76" s="1229"/>
      <c r="CE76" s="1229"/>
      <c r="CF76" s="1229"/>
      <c r="CG76" s="1229"/>
      <c r="CH76" s="1229"/>
      <c r="CI76" s="1229"/>
      <c r="CJ76" s="1229"/>
      <c r="CK76" s="1229"/>
      <c r="CL76" s="1229"/>
      <c r="CM76" s="1229"/>
      <c r="CN76" s="1229"/>
      <c r="CO76" s="1229"/>
      <c r="CP76" s="1229"/>
      <c r="CQ76" s="1229"/>
      <c r="CR76" s="1229"/>
      <c r="CS76" s="1229"/>
      <c r="CT76" s="1229"/>
      <c r="CU76" s="1229"/>
      <c r="CV76" s="1229"/>
      <c r="CW76" s="1229"/>
      <c r="CX76" s="1229"/>
      <c r="CY76" s="1229"/>
      <c r="CZ76" s="1229"/>
      <c r="DA76" s="1229"/>
      <c r="DB76" s="1229"/>
      <c r="DC76" s="1229"/>
    </row>
    <row r="77" spans="2:107" ht="13.2" x14ac:dyDescent="0.2">
      <c r="B77" s="259"/>
      <c r="G77" s="1235"/>
      <c r="H77" s="1235"/>
      <c r="I77" s="1235"/>
      <c r="J77" s="1235"/>
      <c r="K77" s="1233"/>
      <c r="L77" s="1233"/>
      <c r="M77" s="1233"/>
      <c r="N77" s="1233"/>
      <c r="AN77" s="1234" t="s">
        <v>612</v>
      </c>
      <c r="AO77" s="1234"/>
      <c r="AP77" s="1234"/>
      <c r="AQ77" s="1234"/>
      <c r="AR77" s="1234"/>
      <c r="AS77" s="1234"/>
      <c r="AT77" s="1234"/>
      <c r="AU77" s="1234"/>
      <c r="AV77" s="1234"/>
      <c r="AW77" s="1234"/>
      <c r="AX77" s="1234"/>
      <c r="AY77" s="1234"/>
      <c r="AZ77" s="1234"/>
      <c r="BA77" s="1234"/>
      <c r="BB77" s="1232" t="s">
        <v>610</v>
      </c>
      <c r="BC77" s="1232"/>
      <c r="BD77" s="1232"/>
      <c r="BE77" s="1232"/>
      <c r="BF77" s="1232"/>
      <c r="BG77" s="1232"/>
      <c r="BH77" s="1232"/>
      <c r="BI77" s="1232"/>
      <c r="BJ77" s="1232"/>
      <c r="BK77" s="1232"/>
      <c r="BL77" s="1232"/>
      <c r="BM77" s="1232"/>
      <c r="BN77" s="1232"/>
      <c r="BO77" s="1232"/>
      <c r="BP77" s="1229">
        <v>7.6</v>
      </c>
      <c r="BQ77" s="1229"/>
      <c r="BR77" s="1229"/>
      <c r="BS77" s="1229"/>
      <c r="BT77" s="1229"/>
      <c r="BU77" s="1229"/>
      <c r="BV77" s="1229"/>
      <c r="BW77" s="1229"/>
      <c r="BX77" s="1229">
        <v>3</v>
      </c>
      <c r="BY77" s="1229"/>
      <c r="BZ77" s="1229"/>
      <c r="CA77" s="1229"/>
      <c r="CB77" s="1229"/>
      <c r="CC77" s="1229"/>
      <c r="CD77" s="1229"/>
      <c r="CE77" s="1229"/>
      <c r="CF77" s="1229">
        <v>3.4</v>
      </c>
      <c r="CG77" s="1229"/>
      <c r="CH77" s="1229"/>
      <c r="CI77" s="1229"/>
      <c r="CJ77" s="1229"/>
      <c r="CK77" s="1229"/>
      <c r="CL77" s="1229"/>
      <c r="CM77" s="1229"/>
      <c r="CN77" s="1229">
        <v>0</v>
      </c>
      <c r="CO77" s="1229"/>
      <c r="CP77" s="1229"/>
      <c r="CQ77" s="1229"/>
      <c r="CR77" s="1229"/>
      <c r="CS77" s="1229"/>
      <c r="CT77" s="1229"/>
      <c r="CU77" s="1229"/>
      <c r="CV77" s="1229">
        <v>0</v>
      </c>
      <c r="CW77" s="1229"/>
      <c r="CX77" s="1229"/>
      <c r="CY77" s="1229"/>
      <c r="CZ77" s="1229"/>
      <c r="DA77" s="1229"/>
      <c r="DB77" s="1229"/>
      <c r="DC77" s="1229"/>
    </row>
    <row r="78" spans="2:107" ht="13.2" x14ac:dyDescent="0.2">
      <c r="B78" s="259"/>
      <c r="G78" s="1235"/>
      <c r="H78" s="1235"/>
      <c r="I78" s="1235"/>
      <c r="J78" s="1235"/>
      <c r="K78" s="1233"/>
      <c r="L78" s="1233"/>
      <c r="M78" s="1233"/>
      <c r="N78" s="1233"/>
      <c r="AN78" s="1234"/>
      <c r="AO78" s="1234"/>
      <c r="AP78" s="1234"/>
      <c r="AQ78" s="1234"/>
      <c r="AR78" s="1234"/>
      <c r="AS78" s="1234"/>
      <c r="AT78" s="1234"/>
      <c r="AU78" s="1234"/>
      <c r="AV78" s="1234"/>
      <c r="AW78" s="1234"/>
      <c r="AX78" s="1234"/>
      <c r="AY78" s="1234"/>
      <c r="AZ78" s="1234"/>
      <c r="BA78" s="1234"/>
      <c r="BB78" s="1232"/>
      <c r="BC78" s="1232"/>
      <c r="BD78" s="1232"/>
      <c r="BE78" s="1232"/>
      <c r="BF78" s="1232"/>
      <c r="BG78" s="1232"/>
      <c r="BH78" s="1232"/>
      <c r="BI78" s="1232"/>
      <c r="BJ78" s="1232"/>
      <c r="BK78" s="1232"/>
      <c r="BL78" s="1232"/>
      <c r="BM78" s="1232"/>
      <c r="BN78" s="1232"/>
      <c r="BO78" s="1232"/>
      <c r="BP78" s="1229"/>
      <c r="BQ78" s="1229"/>
      <c r="BR78" s="1229"/>
      <c r="BS78" s="1229"/>
      <c r="BT78" s="1229"/>
      <c r="BU78" s="1229"/>
      <c r="BV78" s="1229"/>
      <c r="BW78" s="1229"/>
      <c r="BX78" s="1229"/>
      <c r="BY78" s="1229"/>
      <c r="BZ78" s="1229"/>
      <c r="CA78" s="1229"/>
      <c r="CB78" s="1229"/>
      <c r="CC78" s="1229"/>
      <c r="CD78" s="1229"/>
      <c r="CE78" s="1229"/>
      <c r="CF78" s="1229"/>
      <c r="CG78" s="1229"/>
      <c r="CH78" s="1229"/>
      <c r="CI78" s="1229"/>
      <c r="CJ78" s="1229"/>
      <c r="CK78" s="1229"/>
      <c r="CL78" s="1229"/>
      <c r="CM78" s="1229"/>
      <c r="CN78" s="1229"/>
      <c r="CO78" s="1229"/>
      <c r="CP78" s="1229"/>
      <c r="CQ78" s="1229"/>
      <c r="CR78" s="1229"/>
      <c r="CS78" s="1229"/>
      <c r="CT78" s="1229"/>
      <c r="CU78" s="1229"/>
      <c r="CV78" s="1229"/>
      <c r="CW78" s="1229"/>
      <c r="CX78" s="1229"/>
      <c r="CY78" s="1229"/>
      <c r="CZ78" s="1229"/>
      <c r="DA78" s="1229"/>
      <c r="DB78" s="1229"/>
      <c r="DC78" s="1229"/>
    </row>
    <row r="79" spans="2:107" ht="13.2" x14ac:dyDescent="0.2">
      <c r="B79" s="259"/>
      <c r="G79" s="1235"/>
      <c r="H79" s="1235"/>
      <c r="I79" s="1230"/>
      <c r="J79" s="1230"/>
      <c r="K79" s="1231"/>
      <c r="L79" s="1231"/>
      <c r="M79" s="1231"/>
      <c r="N79" s="1231"/>
      <c r="AN79" s="1234"/>
      <c r="AO79" s="1234"/>
      <c r="AP79" s="1234"/>
      <c r="AQ79" s="1234"/>
      <c r="AR79" s="1234"/>
      <c r="AS79" s="1234"/>
      <c r="AT79" s="1234"/>
      <c r="AU79" s="1234"/>
      <c r="AV79" s="1234"/>
      <c r="AW79" s="1234"/>
      <c r="AX79" s="1234"/>
      <c r="AY79" s="1234"/>
      <c r="AZ79" s="1234"/>
      <c r="BA79" s="1234"/>
      <c r="BB79" s="1232" t="s">
        <v>615</v>
      </c>
      <c r="BC79" s="1232"/>
      <c r="BD79" s="1232"/>
      <c r="BE79" s="1232"/>
      <c r="BF79" s="1232"/>
      <c r="BG79" s="1232"/>
      <c r="BH79" s="1232"/>
      <c r="BI79" s="1232"/>
      <c r="BJ79" s="1232"/>
      <c r="BK79" s="1232"/>
      <c r="BL79" s="1232"/>
      <c r="BM79" s="1232"/>
      <c r="BN79" s="1232"/>
      <c r="BO79" s="1232"/>
      <c r="BP79" s="1229">
        <v>8.6</v>
      </c>
      <c r="BQ79" s="1229"/>
      <c r="BR79" s="1229"/>
      <c r="BS79" s="1229"/>
      <c r="BT79" s="1229"/>
      <c r="BU79" s="1229"/>
      <c r="BV79" s="1229"/>
      <c r="BW79" s="1229"/>
      <c r="BX79" s="1229">
        <v>8.8000000000000007</v>
      </c>
      <c r="BY79" s="1229"/>
      <c r="BZ79" s="1229"/>
      <c r="CA79" s="1229"/>
      <c r="CB79" s="1229"/>
      <c r="CC79" s="1229"/>
      <c r="CD79" s="1229"/>
      <c r="CE79" s="1229"/>
      <c r="CF79" s="1229">
        <v>8.8000000000000007</v>
      </c>
      <c r="CG79" s="1229"/>
      <c r="CH79" s="1229"/>
      <c r="CI79" s="1229"/>
      <c r="CJ79" s="1229"/>
      <c r="CK79" s="1229"/>
      <c r="CL79" s="1229"/>
      <c r="CM79" s="1229"/>
      <c r="CN79" s="1229">
        <v>8.3000000000000007</v>
      </c>
      <c r="CO79" s="1229"/>
      <c r="CP79" s="1229"/>
      <c r="CQ79" s="1229"/>
      <c r="CR79" s="1229"/>
      <c r="CS79" s="1229"/>
      <c r="CT79" s="1229"/>
      <c r="CU79" s="1229"/>
      <c r="CV79" s="1229">
        <v>8.1</v>
      </c>
      <c r="CW79" s="1229"/>
      <c r="CX79" s="1229"/>
      <c r="CY79" s="1229"/>
      <c r="CZ79" s="1229"/>
      <c r="DA79" s="1229"/>
      <c r="DB79" s="1229"/>
      <c r="DC79" s="1229"/>
    </row>
    <row r="80" spans="2:107" ht="13.2" x14ac:dyDescent="0.2">
      <c r="B80" s="259"/>
      <c r="G80" s="1235"/>
      <c r="H80" s="1235"/>
      <c r="I80" s="1230"/>
      <c r="J80" s="1230"/>
      <c r="K80" s="1231"/>
      <c r="L80" s="1231"/>
      <c r="M80" s="1231"/>
      <c r="N80" s="1231"/>
      <c r="AN80" s="1234"/>
      <c r="AO80" s="1234"/>
      <c r="AP80" s="1234"/>
      <c r="AQ80" s="1234"/>
      <c r="AR80" s="1234"/>
      <c r="AS80" s="1234"/>
      <c r="AT80" s="1234"/>
      <c r="AU80" s="1234"/>
      <c r="AV80" s="1234"/>
      <c r="AW80" s="1234"/>
      <c r="AX80" s="1234"/>
      <c r="AY80" s="1234"/>
      <c r="AZ80" s="1234"/>
      <c r="BA80" s="1234"/>
      <c r="BB80" s="1232"/>
      <c r="BC80" s="1232"/>
      <c r="BD80" s="1232"/>
      <c r="BE80" s="1232"/>
      <c r="BF80" s="1232"/>
      <c r="BG80" s="1232"/>
      <c r="BH80" s="1232"/>
      <c r="BI80" s="1232"/>
      <c r="BJ80" s="1232"/>
      <c r="BK80" s="1232"/>
      <c r="BL80" s="1232"/>
      <c r="BM80" s="1232"/>
      <c r="BN80" s="1232"/>
      <c r="BO80" s="1232"/>
      <c r="BP80" s="1229"/>
      <c r="BQ80" s="1229"/>
      <c r="BR80" s="1229"/>
      <c r="BS80" s="1229"/>
      <c r="BT80" s="1229"/>
      <c r="BU80" s="1229"/>
      <c r="BV80" s="1229"/>
      <c r="BW80" s="1229"/>
      <c r="BX80" s="1229"/>
      <c r="BY80" s="1229"/>
      <c r="BZ80" s="1229"/>
      <c r="CA80" s="1229"/>
      <c r="CB80" s="1229"/>
      <c r="CC80" s="1229"/>
      <c r="CD80" s="1229"/>
      <c r="CE80" s="1229"/>
      <c r="CF80" s="1229"/>
      <c r="CG80" s="1229"/>
      <c r="CH80" s="1229"/>
      <c r="CI80" s="1229"/>
      <c r="CJ80" s="1229"/>
      <c r="CK80" s="1229"/>
      <c r="CL80" s="1229"/>
      <c r="CM80" s="1229"/>
      <c r="CN80" s="1229"/>
      <c r="CO80" s="1229"/>
      <c r="CP80" s="1229"/>
      <c r="CQ80" s="1229"/>
      <c r="CR80" s="1229"/>
      <c r="CS80" s="1229"/>
      <c r="CT80" s="1229"/>
      <c r="CU80" s="1229"/>
      <c r="CV80" s="1229"/>
      <c r="CW80" s="1229"/>
      <c r="CX80" s="1229"/>
      <c r="CY80" s="1229"/>
      <c r="CZ80" s="1229"/>
      <c r="DA80" s="1229"/>
      <c r="DB80" s="1229"/>
      <c r="DC80" s="1229"/>
    </row>
    <row r="81" spans="2:109" ht="13.2" x14ac:dyDescent="0.2">
      <c r="B81" s="259"/>
    </row>
    <row r="82" spans="2:109" ht="16.2"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d/nIYh+rBDksCsaqqkNTjug1hdninpD23/4IJ808jEiJIPWrkte2aSNKfMMcEiM0IUyQBmlHxn6MIyoq/K7i5Q==" saltValue="13ny0SaUMNQKxd2rfgl/p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D991E-C8DA-453F-AB79-2F60766B4A50}">
  <sheetPr codeName="Sheet11">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511</v>
      </c>
    </row>
  </sheetData>
  <sheetProtection algorithmName="SHA-512" hashValue="wHP1p8xn14AsgBRRvQX+PLQd3Sl4ELppLqpvtzo4BRzGPOjfnJbM3SepjSKdJxrWL8bYHoAMFrLJj8gO6Fk6iA==" saltValue="QBeH4iwz1o8dustLRRMBC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367FB-B2F3-4EC0-BC04-30FBBB1234EC}">
  <sheetPr codeName="Sheet12">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511</v>
      </c>
    </row>
  </sheetData>
  <sheetProtection algorithmName="SHA-512" hashValue="FL2zAZDZtxVp+a4RM3nbMjRN/HkjuZvK4iTaaLSX+bJeUYzsmHo1cDK+vkX/Cmx4b/CCjdW/dj6F5N+gd44H4Q==" saltValue="8H3iJcDGTMCQ7Iog7rwjc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561</v>
      </c>
      <c r="G2" s="149"/>
      <c r="H2" s="150"/>
    </row>
    <row r="3" spans="1:8" x14ac:dyDescent="0.2">
      <c r="A3" s="146" t="s">
        <v>554</v>
      </c>
      <c r="B3" s="151"/>
      <c r="C3" s="152"/>
      <c r="D3" s="153">
        <v>56595</v>
      </c>
      <c r="E3" s="154"/>
      <c r="F3" s="155">
        <v>121449</v>
      </c>
      <c r="G3" s="156"/>
      <c r="H3" s="157"/>
    </row>
    <row r="4" spans="1:8" x14ac:dyDescent="0.2">
      <c r="A4" s="158"/>
      <c r="B4" s="159"/>
      <c r="C4" s="160"/>
      <c r="D4" s="161">
        <v>55155</v>
      </c>
      <c r="E4" s="162"/>
      <c r="F4" s="163">
        <v>62922</v>
      </c>
      <c r="G4" s="164"/>
      <c r="H4" s="165"/>
    </row>
    <row r="5" spans="1:8" x14ac:dyDescent="0.2">
      <c r="A5" s="146" t="s">
        <v>556</v>
      </c>
      <c r="B5" s="151"/>
      <c r="C5" s="152"/>
      <c r="D5" s="153">
        <v>47483</v>
      </c>
      <c r="E5" s="154"/>
      <c r="F5" s="155">
        <v>145139</v>
      </c>
      <c r="G5" s="156"/>
      <c r="H5" s="157"/>
    </row>
    <row r="6" spans="1:8" x14ac:dyDescent="0.2">
      <c r="A6" s="158"/>
      <c r="B6" s="159"/>
      <c r="C6" s="160"/>
      <c r="D6" s="161">
        <v>34191</v>
      </c>
      <c r="E6" s="162"/>
      <c r="F6" s="163">
        <v>83762</v>
      </c>
      <c r="G6" s="164"/>
      <c r="H6" s="165"/>
    </row>
    <row r="7" spans="1:8" x14ac:dyDescent="0.2">
      <c r="A7" s="146" t="s">
        <v>557</v>
      </c>
      <c r="B7" s="151"/>
      <c r="C7" s="152"/>
      <c r="D7" s="153">
        <v>47835</v>
      </c>
      <c r="E7" s="154"/>
      <c r="F7" s="155">
        <v>125391</v>
      </c>
      <c r="G7" s="156"/>
      <c r="H7" s="157"/>
    </row>
    <row r="8" spans="1:8" x14ac:dyDescent="0.2">
      <c r="A8" s="158"/>
      <c r="B8" s="159"/>
      <c r="C8" s="160"/>
      <c r="D8" s="161">
        <v>38038</v>
      </c>
      <c r="E8" s="162"/>
      <c r="F8" s="163">
        <v>68516</v>
      </c>
      <c r="G8" s="164"/>
      <c r="H8" s="165"/>
    </row>
    <row r="9" spans="1:8" x14ac:dyDescent="0.2">
      <c r="A9" s="146" t="s">
        <v>558</v>
      </c>
      <c r="B9" s="151"/>
      <c r="C9" s="152"/>
      <c r="D9" s="153">
        <v>66739</v>
      </c>
      <c r="E9" s="154"/>
      <c r="F9" s="155">
        <v>138402</v>
      </c>
      <c r="G9" s="156"/>
      <c r="H9" s="157"/>
    </row>
    <row r="10" spans="1:8" x14ac:dyDescent="0.2">
      <c r="A10" s="158"/>
      <c r="B10" s="159"/>
      <c r="C10" s="160"/>
      <c r="D10" s="161">
        <v>65329</v>
      </c>
      <c r="E10" s="162"/>
      <c r="F10" s="163">
        <v>70652</v>
      </c>
      <c r="G10" s="164"/>
      <c r="H10" s="165"/>
    </row>
    <row r="11" spans="1:8" x14ac:dyDescent="0.2">
      <c r="A11" s="146" t="s">
        <v>559</v>
      </c>
      <c r="B11" s="151"/>
      <c r="C11" s="152"/>
      <c r="D11" s="153">
        <v>52827</v>
      </c>
      <c r="E11" s="154"/>
      <c r="F11" s="155">
        <v>146367</v>
      </c>
      <c r="G11" s="156"/>
      <c r="H11" s="157"/>
    </row>
    <row r="12" spans="1:8" x14ac:dyDescent="0.2">
      <c r="A12" s="158"/>
      <c r="B12" s="159"/>
      <c r="C12" s="166"/>
      <c r="D12" s="161">
        <v>39335</v>
      </c>
      <c r="E12" s="162"/>
      <c r="F12" s="163">
        <v>79441</v>
      </c>
      <c r="G12" s="164"/>
      <c r="H12" s="165"/>
    </row>
    <row r="13" spans="1:8" x14ac:dyDescent="0.2">
      <c r="A13" s="146"/>
      <c r="B13" s="151"/>
      <c r="C13" s="152"/>
      <c r="D13" s="153">
        <v>54296</v>
      </c>
      <c r="E13" s="154"/>
      <c r="F13" s="155">
        <v>135350</v>
      </c>
      <c r="G13" s="167"/>
      <c r="H13" s="157"/>
    </row>
    <row r="14" spans="1:8" x14ac:dyDescent="0.2">
      <c r="A14" s="158"/>
      <c r="B14" s="159"/>
      <c r="C14" s="160"/>
      <c r="D14" s="161">
        <v>46410</v>
      </c>
      <c r="E14" s="162"/>
      <c r="F14" s="163">
        <v>73059</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8.32</v>
      </c>
      <c r="C19" s="168">
        <f>ROUND(VALUE(SUBSTITUTE(実質収支比率等に係る経年分析!G$48,"▲","-")),2)</f>
        <v>6.54</v>
      </c>
      <c r="D19" s="168">
        <f>ROUND(VALUE(SUBSTITUTE(実質収支比率等に係る経年分析!H$48,"▲","-")),2)</f>
        <v>9.24</v>
      </c>
      <c r="E19" s="168">
        <f>ROUND(VALUE(SUBSTITUTE(実質収支比率等に係る経年分析!I$48,"▲","-")),2)</f>
        <v>11.15</v>
      </c>
      <c r="F19" s="168">
        <f>ROUND(VALUE(SUBSTITUTE(実質収支比率等に係る経年分析!J$48,"▲","-")),2)</f>
        <v>12.46</v>
      </c>
    </row>
    <row r="20" spans="1:11" x14ac:dyDescent="0.2">
      <c r="A20" s="168" t="s">
        <v>57</v>
      </c>
      <c r="B20" s="168">
        <f>ROUND(VALUE(SUBSTITUTE(実質収支比率等に係る経年分析!F$47,"▲","-")),2)</f>
        <v>31.53</v>
      </c>
      <c r="C20" s="168">
        <f>ROUND(VALUE(SUBSTITUTE(実質収支比率等に係る経年分析!G$47,"▲","-")),2)</f>
        <v>26.17</v>
      </c>
      <c r="D20" s="168">
        <f>ROUND(VALUE(SUBSTITUTE(実質収支比率等に係る経年分析!H$47,"▲","-")),2)</f>
        <v>24.74</v>
      </c>
      <c r="E20" s="168">
        <f>ROUND(VALUE(SUBSTITUTE(実質収支比率等に係る経年分析!I$47,"▲","-")),2)</f>
        <v>28.08</v>
      </c>
      <c r="F20" s="168">
        <f>ROUND(VALUE(SUBSTITUTE(実質収支比率等に係る経年分析!J$47,"▲","-")),2)</f>
        <v>28.82</v>
      </c>
    </row>
    <row r="21" spans="1:11" x14ac:dyDescent="0.2">
      <c r="A21" s="168" t="s">
        <v>58</v>
      </c>
      <c r="B21" s="168">
        <f>IF(ISNUMBER(VALUE(SUBSTITUTE(実質収支比率等に係る経年分析!F$49,"▲","-"))),ROUND(VALUE(SUBSTITUTE(実質収支比率等に係る経年分析!F$49,"▲","-")),2),NA())</f>
        <v>-0.76</v>
      </c>
      <c r="C21" s="168">
        <f>IF(ISNUMBER(VALUE(SUBSTITUTE(実質収支比率等に係る経年分析!G$49,"▲","-"))),ROUND(VALUE(SUBSTITUTE(実質収支比率等に係る経年分析!G$49,"▲","-")),2),NA())</f>
        <v>-7.27</v>
      </c>
      <c r="D21" s="168">
        <f>IF(ISNUMBER(VALUE(SUBSTITUTE(実質収支比率等に係る経年分析!H$49,"▲","-"))),ROUND(VALUE(SUBSTITUTE(実質収支比率等に係る経年分析!H$49,"▲","-")),2),NA())</f>
        <v>3.05</v>
      </c>
      <c r="E21" s="168">
        <f>IF(ISNUMBER(VALUE(SUBSTITUTE(実質収支比率等に係る経年分析!I$49,"▲","-"))),ROUND(VALUE(SUBSTITUTE(実質収支比率等に係る経年分析!I$49,"▲","-")),2),NA())</f>
        <v>7.48</v>
      </c>
      <c r="F21" s="168">
        <f>IF(ISNUMBER(VALUE(SUBSTITUTE(実質収支比率等に係る経年分析!J$49,"▲","-"))),ROUND(VALUE(SUBSTITUTE(実質収支比率等に係る経年分析!J$49,"▲","-")),2),NA())</f>
        <v>1.01</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鉄道経営対策事業基金特別会計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0.12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2">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3.3</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3.44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3.28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1.29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0.88</v>
      </c>
    </row>
    <row r="33" spans="1:16" x14ac:dyDescent="0.2">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1.37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1.32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1.77</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v>
      </c>
    </row>
    <row r="34" spans="1:16" x14ac:dyDescent="0.2">
      <c r="A34" s="169" t="str">
        <f>IF(連結実質赤字比率に係る赤字・黒字の構成分析!C$36="",NA(),連結実質赤字比率に係る赤字・黒字の構成分析!C$36)</f>
        <v>大多喜町水道事業会計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6.36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7.14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7.88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7.42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7.06</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8.32</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6.54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9.23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11.15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12.45</v>
      </c>
    </row>
    <row r="36" spans="1:16" x14ac:dyDescent="0.2">
      <c r="A36" s="169" t="str">
        <f>IF(連結実質赤字比率に係る赤字・黒字の構成分析!C$34="",NA(),連結実質赤字比率に係る赤字・黒字の構成分析!C$34)</f>
        <v>大多喜町特別養護老人ホーム事業会計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9.07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6.66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3.65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1.46</v>
      </c>
      <c r="J36" s="169">
        <f>IF(ROUND(VALUE(SUBSTITUTE(連結実質赤字比率に係る赤字・黒字の構成分析!J$34,"▲", "-")), 2) &lt; 0, ABS(ROUND(VALUE(SUBSTITUTE(連結実質赤字比率に係る赤字・黒字の構成分析!J$34,"▲", "-")), 2)), NA())</f>
        <v>0.61</v>
      </c>
      <c r="K36" s="169" t="e">
        <f>IF(ROUND(VALUE(SUBSTITUTE(連結実質赤字比率に係る赤字・黒字の構成分析!J$34,"▲", "-")), 2) &gt;= 0, ABS(ROUND(VALUE(SUBSTITUTE(連結実質赤字比率に係る赤字・黒字の構成分析!J$34,"▲", "-")), 2)), NA())</f>
        <v>#N/A</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375</v>
      </c>
      <c r="E42" s="170"/>
      <c r="F42" s="170"/>
      <c r="G42" s="170">
        <f>'実質公債費比率（分子）の構造'!L$52</f>
        <v>373</v>
      </c>
      <c r="H42" s="170"/>
      <c r="I42" s="170"/>
      <c r="J42" s="170">
        <f>'実質公債費比率（分子）の構造'!M$52</f>
        <v>378</v>
      </c>
      <c r="K42" s="170"/>
      <c r="L42" s="170"/>
      <c r="M42" s="170">
        <f>'実質公債費比率（分子）の構造'!N$52</f>
        <v>383</v>
      </c>
      <c r="N42" s="170"/>
      <c r="O42" s="170"/>
      <c r="P42" s="170">
        <f>'実質公債費比率（分子）の構造'!O$52</f>
        <v>384</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68</v>
      </c>
      <c r="B45" s="170">
        <f>'実質公債費比率（分子）の構造'!K$49</f>
        <v>40</v>
      </c>
      <c r="C45" s="170"/>
      <c r="D45" s="170"/>
      <c r="E45" s="170">
        <f>'実質公債費比率（分子）の構造'!L$49</f>
        <v>34</v>
      </c>
      <c r="F45" s="170"/>
      <c r="G45" s="170"/>
      <c r="H45" s="170">
        <f>'実質公債費比率（分子）の構造'!M$49</f>
        <v>36</v>
      </c>
      <c r="I45" s="170"/>
      <c r="J45" s="170"/>
      <c r="K45" s="170">
        <f>'実質公債費比率（分子）の構造'!N$49</f>
        <v>32</v>
      </c>
      <c r="L45" s="170"/>
      <c r="M45" s="170"/>
      <c r="N45" s="170">
        <f>'実質公債費比率（分子）の構造'!O$49</f>
        <v>29</v>
      </c>
      <c r="O45" s="170"/>
      <c r="P45" s="170"/>
    </row>
    <row r="46" spans="1:16" x14ac:dyDescent="0.2">
      <c r="A46" s="170" t="s">
        <v>69</v>
      </c>
      <c r="B46" s="170">
        <f>'実質公債費比率（分子）の構造'!K$48</f>
        <v>18</v>
      </c>
      <c r="C46" s="170"/>
      <c r="D46" s="170"/>
      <c r="E46" s="170">
        <f>'実質公債費比率（分子）の構造'!L$48</f>
        <v>20</v>
      </c>
      <c r="F46" s="170"/>
      <c r="G46" s="170"/>
      <c r="H46" s="170">
        <f>'実質公債費比率（分子）の構造'!M$48</f>
        <v>19</v>
      </c>
      <c r="I46" s="170"/>
      <c r="J46" s="170"/>
      <c r="K46" s="170">
        <f>'実質公債費比率（分子）の構造'!N$48</f>
        <v>19</v>
      </c>
      <c r="L46" s="170"/>
      <c r="M46" s="170"/>
      <c r="N46" s="170">
        <f>'実質公債費比率（分子）の構造'!O$48</f>
        <v>23</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460</v>
      </c>
      <c r="C49" s="170"/>
      <c r="D49" s="170"/>
      <c r="E49" s="170">
        <f>'実質公債費比率（分子）の構造'!L$45</f>
        <v>448</v>
      </c>
      <c r="F49" s="170"/>
      <c r="G49" s="170"/>
      <c r="H49" s="170">
        <f>'実質公債費比率（分子）の構造'!M$45</f>
        <v>460</v>
      </c>
      <c r="I49" s="170"/>
      <c r="J49" s="170"/>
      <c r="K49" s="170">
        <f>'実質公債費比率（分子）の構造'!N$45</f>
        <v>442</v>
      </c>
      <c r="L49" s="170"/>
      <c r="M49" s="170"/>
      <c r="N49" s="170">
        <f>'実質公債費比率（分子）の構造'!O$45</f>
        <v>449</v>
      </c>
      <c r="O49" s="170"/>
      <c r="P49" s="170"/>
    </row>
    <row r="50" spans="1:16" x14ac:dyDescent="0.2">
      <c r="A50" s="170" t="s">
        <v>73</v>
      </c>
      <c r="B50" s="170" t="e">
        <f>NA()</f>
        <v>#N/A</v>
      </c>
      <c r="C50" s="170">
        <f>IF(ISNUMBER('実質公債費比率（分子）の構造'!K$53),'実質公債費比率（分子）の構造'!K$53,NA())</f>
        <v>143</v>
      </c>
      <c r="D50" s="170" t="e">
        <f>NA()</f>
        <v>#N/A</v>
      </c>
      <c r="E50" s="170" t="e">
        <f>NA()</f>
        <v>#N/A</v>
      </c>
      <c r="F50" s="170">
        <f>IF(ISNUMBER('実質公債費比率（分子）の構造'!L$53),'実質公債費比率（分子）の構造'!L$53,NA())</f>
        <v>129</v>
      </c>
      <c r="G50" s="170" t="e">
        <f>NA()</f>
        <v>#N/A</v>
      </c>
      <c r="H50" s="170" t="e">
        <f>NA()</f>
        <v>#N/A</v>
      </c>
      <c r="I50" s="170">
        <f>IF(ISNUMBER('実質公債費比率（分子）の構造'!M$53),'実質公債費比率（分子）の構造'!M$53,NA())</f>
        <v>137</v>
      </c>
      <c r="J50" s="170" t="e">
        <f>NA()</f>
        <v>#N/A</v>
      </c>
      <c r="K50" s="170" t="e">
        <f>NA()</f>
        <v>#N/A</v>
      </c>
      <c r="L50" s="170">
        <f>IF(ISNUMBER('実質公債費比率（分子）の構造'!N$53),'実質公債費比率（分子）の構造'!N$53,NA())</f>
        <v>110</v>
      </c>
      <c r="M50" s="170" t="e">
        <f>NA()</f>
        <v>#N/A</v>
      </c>
      <c r="N50" s="170" t="e">
        <f>NA()</f>
        <v>#N/A</v>
      </c>
      <c r="O50" s="170">
        <f>IF(ISNUMBER('実質公債費比率（分子）の構造'!O$53),'実質公債費比率（分子）の構造'!O$53,NA())</f>
        <v>117</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3567</v>
      </c>
      <c r="E56" s="169"/>
      <c r="F56" s="169"/>
      <c r="G56" s="169">
        <f>'将来負担比率（分子）の構造'!J$52</f>
        <v>3811</v>
      </c>
      <c r="H56" s="169"/>
      <c r="I56" s="169"/>
      <c r="J56" s="169">
        <f>'将来負担比率（分子）の構造'!K$52</f>
        <v>3734</v>
      </c>
      <c r="K56" s="169"/>
      <c r="L56" s="169"/>
      <c r="M56" s="169">
        <f>'将来負担比率（分子）の構造'!L$52</f>
        <v>3659</v>
      </c>
      <c r="N56" s="169"/>
      <c r="O56" s="169"/>
      <c r="P56" s="169">
        <f>'将来負担比率（分子）の構造'!M$52</f>
        <v>3515</v>
      </c>
    </row>
    <row r="57" spans="1:16" x14ac:dyDescent="0.2">
      <c r="A57" s="169" t="s">
        <v>44</v>
      </c>
      <c r="B57" s="169"/>
      <c r="C57" s="169"/>
      <c r="D57" s="169">
        <f>'将来負担比率（分子）の構造'!I$51</f>
        <v>21</v>
      </c>
      <c r="E57" s="169"/>
      <c r="F57" s="169"/>
      <c r="G57" s="169">
        <f>'将来負担比率（分子）の構造'!J$51</f>
        <v>18</v>
      </c>
      <c r="H57" s="169"/>
      <c r="I57" s="169"/>
      <c r="J57" s="169">
        <f>'将来負担比率（分子）の構造'!K$51</f>
        <v>14</v>
      </c>
      <c r="K57" s="169"/>
      <c r="L57" s="169"/>
      <c r="M57" s="169">
        <f>'将来負担比率（分子）の構造'!L$51</f>
        <v>11</v>
      </c>
      <c r="N57" s="169"/>
      <c r="O57" s="169"/>
      <c r="P57" s="169">
        <f>'将来負担比率（分子）の構造'!M$51</f>
        <v>8</v>
      </c>
    </row>
    <row r="58" spans="1:16" x14ac:dyDescent="0.2">
      <c r="A58" s="169" t="s">
        <v>43</v>
      </c>
      <c r="B58" s="169"/>
      <c r="C58" s="169"/>
      <c r="D58" s="169">
        <f>'将来負担比率（分子）の構造'!I$50</f>
        <v>2721</v>
      </c>
      <c r="E58" s="169"/>
      <c r="F58" s="169"/>
      <c r="G58" s="169">
        <f>'将来負担比率（分子）の構造'!J$50</f>
        <v>2732</v>
      </c>
      <c r="H58" s="169"/>
      <c r="I58" s="169"/>
      <c r="J58" s="169">
        <f>'将来負担比率（分子）の構造'!K$50</f>
        <v>2645</v>
      </c>
      <c r="K58" s="169"/>
      <c r="L58" s="169"/>
      <c r="M58" s="169">
        <f>'将来負担比率（分子）の構造'!L$50</f>
        <v>2915</v>
      </c>
      <c r="N58" s="169"/>
      <c r="O58" s="169"/>
      <c r="P58" s="169">
        <f>'将来負担比率（分子）の構造'!M$50</f>
        <v>3121</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1684</v>
      </c>
      <c r="C62" s="169"/>
      <c r="D62" s="169"/>
      <c r="E62" s="169">
        <f>'将来負担比率（分子）の構造'!J$45</f>
        <v>1577</v>
      </c>
      <c r="F62" s="169"/>
      <c r="G62" s="169"/>
      <c r="H62" s="169">
        <f>'将来負担比率（分子）の構造'!K$45</f>
        <v>1475</v>
      </c>
      <c r="I62" s="169"/>
      <c r="J62" s="169"/>
      <c r="K62" s="169">
        <f>'将来負担比率（分子）の構造'!L$45</f>
        <v>1455</v>
      </c>
      <c r="L62" s="169"/>
      <c r="M62" s="169"/>
      <c r="N62" s="169">
        <f>'将来負担比率（分子）の構造'!M$45</f>
        <v>1467</v>
      </c>
      <c r="O62" s="169"/>
      <c r="P62" s="169"/>
    </row>
    <row r="63" spans="1:16" x14ac:dyDescent="0.2">
      <c r="A63" s="169" t="s">
        <v>36</v>
      </c>
      <c r="B63" s="169">
        <f>'将来負担比率（分子）の構造'!I$44</f>
        <v>604</v>
      </c>
      <c r="C63" s="169"/>
      <c r="D63" s="169"/>
      <c r="E63" s="169">
        <f>'将来負担比率（分子）の構造'!J$44</f>
        <v>559</v>
      </c>
      <c r="F63" s="169"/>
      <c r="G63" s="169"/>
      <c r="H63" s="169">
        <f>'将来負担比率（分子）の構造'!K$44</f>
        <v>521</v>
      </c>
      <c r="I63" s="169"/>
      <c r="J63" s="169"/>
      <c r="K63" s="169">
        <f>'将来負担比率（分子）の構造'!L$44</f>
        <v>475</v>
      </c>
      <c r="L63" s="169"/>
      <c r="M63" s="169"/>
      <c r="N63" s="169">
        <f>'将来負担比率（分子）の構造'!M$44</f>
        <v>435</v>
      </c>
      <c r="O63" s="169"/>
      <c r="P63" s="169"/>
    </row>
    <row r="64" spans="1:16" x14ac:dyDescent="0.2">
      <c r="A64" s="169" t="s">
        <v>35</v>
      </c>
      <c r="B64" s="169">
        <f>'将来負担比率（分子）の構造'!I$43</f>
        <v>228</v>
      </c>
      <c r="C64" s="169"/>
      <c r="D64" s="169"/>
      <c r="E64" s="169">
        <f>'将来負担比率（分子）の構造'!J$43</f>
        <v>212</v>
      </c>
      <c r="F64" s="169"/>
      <c r="G64" s="169"/>
      <c r="H64" s="169">
        <f>'将来負担比率（分子）の構造'!K$43</f>
        <v>290</v>
      </c>
      <c r="I64" s="169"/>
      <c r="J64" s="169"/>
      <c r="K64" s="169">
        <f>'将来負担比率（分子）の構造'!L$43</f>
        <v>335</v>
      </c>
      <c r="L64" s="169"/>
      <c r="M64" s="169"/>
      <c r="N64" s="169">
        <f>'将来負担比率（分子）の構造'!M$43</f>
        <v>344</v>
      </c>
      <c r="O64" s="169"/>
      <c r="P64" s="169"/>
    </row>
    <row r="65" spans="1:16" x14ac:dyDescent="0.2">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33</v>
      </c>
      <c r="B66" s="169">
        <f>'将来負担比率（分子）の構造'!I$41</f>
        <v>4405</v>
      </c>
      <c r="C66" s="169"/>
      <c r="D66" s="169"/>
      <c r="E66" s="169">
        <f>'将来負担比率（分子）の構造'!J$41</f>
        <v>4357</v>
      </c>
      <c r="F66" s="169"/>
      <c r="G66" s="169"/>
      <c r="H66" s="169">
        <f>'将来負担比率（分子）の構造'!K$41</f>
        <v>4317</v>
      </c>
      <c r="I66" s="169"/>
      <c r="J66" s="169"/>
      <c r="K66" s="169">
        <f>'将来負担比率（分子）の構造'!L$41</f>
        <v>4277</v>
      </c>
      <c r="L66" s="169"/>
      <c r="M66" s="169"/>
      <c r="N66" s="169">
        <f>'将来負担比率（分子）の構造'!M$41</f>
        <v>4141</v>
      </c>
      <c r="O66" s="169"/>
      <c r="P66" s="169"/>
    </row>
    <row r="67" spans="1:16" x14ac:dyDescent="0.2">
      <c r="A67" s="169" t="s">
        <v>77</v>
      </c>
      <c r="B67" s="169" t="e">
        <f>NA()</f>
        <v>#N/A</v>
      </c>
      <c r="C67" s="169">
        <f>IF(ISNUMBER('将来負担比率（分子）の構造'!I$53), IF('将来負担比率（分子）の構造'!I$53 &lt; 0, 0, '将来負担比率（分子）の構造'!I$53), NA())</f>
        <v>613</v>
      </c>
      <c r="D67" s="169" t="e">
        <f>NA()</f>
        <v>#N/A</v>
      </c>
      <c r="E67" s="169" t="e">
        <f>NA()</f>
        <v>#N/A</v>
      </c>
      <c r="F67" s="169">
        <f>IF(ISNUMBER('将来負担比率（分子）の構造'!J$53), IF('将来負担比率（分子）の構造'!J$53 &lt; 0, 0, '将来負担比率（分子）の構造'!J$53), NA())</f>
        <v>144</v>
      </c>
      <c r="G67" s="169" t="e">
        <f>NA()</f>
        <v>#N/A</v>
      </c>
      <c r="H67" s="169" t="e">
        <f>NA()</f>
        <v>#N/A</v>
      </c>
      <c r="I67" s="169">
        <f>IF(ISNUMBER('将来負担比率（分子）の構造'!K$53), IF('将来負担比率（分子）の構造'!K$53 &lt; 0, 0, '将来負担比率（分子）の構造'!K$53), NA())</f>
        <v>211</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840</v>
      </c>
      <c r="C72" s="173">
        <f>基金残高に係る経年分析!G55</f>
        <v>1020</v>
      </c>
      <c r="D72" s="173">
        <f>基金残高に係る経年分析!H55</f>
        <v>1020</v>
      </c>
    </row>
    <row r="73" spans="1:16" x14ac:dyDescent="0.2">
      <c r="A73" s="172" t="s">
        <v>80</v>
      </c>
      <c r="B73" s="173">
        <f>基金残高に係る経年分析!F56</f>
        <v>257</v>
      </c>
      <c r="C73" s="173">
        <f>基金残高に係る経年分析!G56</f>
        <v>305</v>
      </c>
      <c r="D73" s="173">
        <f>基金残高に係る経年分析!H56</f>
        <v>305</v>
      </c>
    </row>
    <row r="74" spans="1:16" x14ac:dyDescent="0.2">
      <c r="A74" s="172" t="s">
        <v>81</v>
      </c>
      <c r="B74" s="173">
        <f>基金残高に係る経年分析!F57</f>
        <v>1782</v>
      </c>
      <c r="C74" s="173">
        <f>基金残高に係る経年分析!G57</f>
        <v>1798</v>
      </c>
      <c r="D74" s="173">
        <f>基金残高に係る経年分析!H57</f>
        <v>1969</v>
      </c>
    </row>
  </sheetData>
  <sheetProtection algorithmName="SHA-512" hashValue="fm6QILpXeCJ2fS/V9fpKwA2+CYLz5FmXLTgx6zwo3ysByvROtHPrsbc9qnZT8nWu477e4EGH8l8PjWtQdZt+wg==" saltValue="bRcTVqq/qSwFMdi4WEgf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
  <cp:keywords/>
  <dc:description/>
  <cp:lastPrinted>2024-03-26T05:14:15Z</cp:lastPrinted>
  <dcterms:created xsi:type="dcterms:W3CDTF">2024-02-05T00:49:24Z</dcterms:created>
  <dcterms:modified xsi:type="dcterms:W3CDTF">2024-11-14T01:07:47Z</dcterms:modified>
  <cp:category/>
</cp:coreProperties>
</file>