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amaki751\Desktop\301016 平成２８年度財政状況資料集の再作成及び再提出について\"/>
    </mc:Choice>
  </mc:AlternateContent>
  <bookViews>
    <workbookView xWindow="240" yWindow="60" windowWidth="14940" windowHeight="787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externalReferences>
    <externalReference r:id="rId17"/>
  </externalReferences>
  <calcPr calcId="152511" concurrentManualCount="2"/>
</workbook>
</file>

<file path=xl/calcChain.xml><?xml version="1.0" encoding="utf-8"?>
<calcChain xmlns="http://schemas.openxmlformats.org/spreadsheetml/2006/main">
  <c r="AO35"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CO34" i="9"/>
  <c r="BW34" i="9"/>
  <c r="BW35" i="9" s="1"/>
  <c r="BW36" i="9" s="1"/>
  <c r="BW37" i="9" s="1"/>
  <c r="BW38" i="9" s="1"/>
  <c r="BW39" i="9" s="1"/>
  <c r="BW40" i="9" s="1"/>
  <c r="BW41" i="9" s="1"/>
  <c r="BW42" i="9" s="1"/>
  <c r="BW43" i="9" s="1"/>
  <c r="BE34" i="9"/>
  <c r="C34" i="9"/>
  <c r="C35" i="9" s="1"/>
  <c r="U34" i="9" l="1"/>
  <c r="U35" i="9" s="1"/>
  <c r="U36"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<sst xmlns="http://schemas.openxmlformats.org/spreadsheetml/2006/main" count="1105" uniqueCount="562">
  <si>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</si>
  <si>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</si>
  <si>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</si>
  <si>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</si>
  <si>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</si>
  <si>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</si>
  <si>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</si>
  <si>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</si>
  <si>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</si>
  <si>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</si>
  <si>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</si>
  <si>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</si>
  <si>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</si>
  <si>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</si>
  <si>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</si>
  <si>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</si>
  <si>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</si>
  <si>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</si>
  <si>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</si>
  <si>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</si>
  <si>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</si>
  <si>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</si>
  <si>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</si>
  <si>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</si>
  <si>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</si>
  <si>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</si>
  <si>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</si>
  <si>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</si>
  <si>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</si>
  <si>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</si>
  <si>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</si>
  <si>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</si>
  <si>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</si>
  <si>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</si>
  <si>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</si>
  <si>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</si>
  <si>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</si>
  <si>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</si>
  <si>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</si>
  <si>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</si>
  <si>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</si>
  <si>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</si>
  <si>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</si>
  <si>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</si>
  <si>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</si>
  <si>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</si>
  <si>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</si>
  <si>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</si>
  <si>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</si>
  <si>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</si>
  <si>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</si>
  <si>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</si>
  <si>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</si>
  <si>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</si>
  <si>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</si>
  <si>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</si>
  <si>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</si>
  <si>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</si>
  <si>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</si>
  <si>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</si>
  <si>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</si>
  <si>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</si>
  <si>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</si>
  <si>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</si>
  <si>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</si>
  <si>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</si>
  <si>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</si>
  <si>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</si>
  <si>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</si>
  <si>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</si>
  <si>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</si>
  <si>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</si>
  <si>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</si>
  <si>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</si>
  <si>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</si>
  <si>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</si>
  <si>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</si>
  <si>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</si>
  <si>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</si>
  <si>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</si>
  <si>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</si>
  <si>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</si>
  <si>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</si>
  <si>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大多喜町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</si>
  <si>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</si>
  <si>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</si>
  <si>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</si>
  <si>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</si>
  <si>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</si>
  <si>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</si>
  <si>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</si>
  <si>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</si>
  <si>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</si>
  <si>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</si>
  <si>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</si>
  <si>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</si>
  <si>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</si>
  <si>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</si>
  <si>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</si>
  <si>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</si>
  <si>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</si>
  <si>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</si>
  <si>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</si>
  <si>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</si>
  <si>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</si>
  <si>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</si>
  <si>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</si>
  <si>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</si>
  <si>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</si>
  <si>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</si>
  <si>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</si>
  <si>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</si>
  <si>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</si>
  <si>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</si>
  <si>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</si>
  <si>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</si>
  <si>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</si>
  <si>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</si>
  <si>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</si>
  <si>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</si>
  <si>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</si>
  <si>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</si>
  <si>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</si>
  <si>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</si>
  <si>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</si>
  <si>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</si>
  <si>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</si>
  <si>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</si>
  <si>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</si>
  <si>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</si>
  <si>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</si>
  <si>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</si>
  <si>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</si>
  <si>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</si>
  <si>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</si>
  <si>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</si>
  <si>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</si>
  <si>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</si>
  <si>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</si>
  <si>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</si>
  <si>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</si>
  <si>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</si>
  <si>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</si>
  <si>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</si>
  <si>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</si>
  <si>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</si>
  <si>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</si>
  <si>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</si>
  <si>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</si>
  <si>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</si>
  <si>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</si>
  <si>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</si>
  <si>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</si>
  <si>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</si>
  <si>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</si>
  <si>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</si>
  <si>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</si>
  <si>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</si>
  <si>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</si>
  <si>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</si>
  <si>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</si>
  <si>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</si>
  <si>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</si>
  <si>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</si>
  <si>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</si>
  <si>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</si>
  <si>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</si>
  <si>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</si>
  <si>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</si>
  <si>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</si>
  <si>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</si>
  <si>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</si>
  <si>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</si>
  <si>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</si>
  <si>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</si>
  <si>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</si>
  <si>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</si>
  <si>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</si>
  <si>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</si>
  <si>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</si>
  <si>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</si>
  <si>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</si>
  <si>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</si>
  <si>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</si>
  <si>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</si>
  <si>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</si>
  <si>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</si>
  <si>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</si>
  <si>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</si>
  <si>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</si>
  <si>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</si>
  <si>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</si>
  <si>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</si>
  <si>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</si>
  <si>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</si>
  <si>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</si>
  <si>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千葉県大多喜町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</si>
  <si>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</si>
  <si>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</si>
  <si>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</si>
  <si>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</si>
  <si>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</si>
  <si>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</si>
  <si>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</si>
  <si>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</si>
  <si>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</si>
  <si>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</si>
  <si>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</si>
  <si>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</si>
  <si>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</si>
  <si>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</si>
  <si>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</si>
  <si>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</si>
  <si>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</si>
  <si>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</si>
  <si>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</si>
  <si>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</si>
  <si>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</si>
  <si>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</si>
  <si>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</si>
  <si>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</si>
  <si>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</si>
  <si>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</si>
  <si>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</si>
  <si>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</si>
  <si>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</si>
  <si>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</si>
  <si>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</si>
  <si>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</si>
  <si>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</si>
  <si>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</si>
  <si>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</si>
  <si>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</si>
  <si>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</si>
  <si>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</si>
  <si>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</si>
  <si>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</si>
  <si>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</si>
  <si>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</si>
  <si>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</si>
  <si>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</si>
  <si>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</si>
  <si>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</si>
  <si>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</si>
  <si>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</si>
  <si>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</si>
  <si>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</si>
  <si>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</si>
  <si>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</si>
  <si>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</si>
  <si>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</si>
  <si>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</si>
  <si>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</si>
  <si>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</si>
  <si>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</si>
  <si>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</si>
  <si>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</si>
  <si>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</si>
  <si>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</si>
  <si>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</si>
  <si>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</si>
  <si>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</si>
  <si>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</si>
  <si>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</si>
  <si>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</si>
  <si>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</si>
  <si>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</si>
  <si>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</si>
  <si>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</si>
  <si>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</si>
  <si>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</si>
  <si>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</si>
  <si>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</si>
  <si>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</si>
  <si>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</si>
  <si>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</si>
  <si>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</si>
  <si>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</si>
  <si>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</si>
  <si>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</si>
  <si>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</si>
  <si>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</si>
  <si>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</si>
  <si>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</si>
  <si>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</si>
  <si>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</si>
  <si>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</si>
  <si>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</si>
  <si>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</si>
  <si>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</si>
  <si>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</si>
  <si>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</si>
  <si>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</si>
  <si>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</si>
  <si>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</si>
  <si>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</si>
  <si>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</si>
  <si>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</si>
  <si>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</si>
  <si>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</si>
  <si>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</si>
  <si>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</si>
  <si>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</si>
  <si>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</si>
  <si>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</si>
  <si>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</si>
  <si>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</si>
  <si>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</si>
  <si>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</si>
  <si>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</si>
  <si>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</si>
  <si>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</si>
  <si>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</si>
  <si>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</si>
  <si>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</si>
  <si>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</si>
  <si>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</si>
  <si>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</si>
  <si>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</si>
  <si>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</si>
  <si>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</si>
  <si>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</si>
  <si>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</si>
  <si>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</si>
  <si>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</si>
  <si>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</si>
  <si>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</si>
  <si>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</si>
  <si>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</si>
  <si>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</si>
  <si>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</si>
  <si>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</si>
  <si>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</si>
  <si>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</si>
  <si>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</si>
  <si>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</si>
  <si>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</si>
  <si>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</si>
  <si>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</si>
  <si>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</si>
  <si>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</si>
  <si>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</si>
  <si>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</si>
  <si>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</si>
  <si>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</si>
  <si>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千葉県大多喜町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</si>
  <si>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</si>
  <si>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</si>
  <si>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</si>
  <si>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</si>
  <si>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</si>
  <si>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</si>
  <si>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</si>
  <si>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</si>
  <si>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</si>
  <si>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</si>
  <si>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</si>
  <si>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</si>
  <si>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</si>
  <si>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</si>
  <si>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</si>
  <si>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</si>
  <si>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</si>
  <si>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</si>
  <si>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</si>
  <si>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</si>
  <si>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鉄道経営対策事業基金特別会計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</si>
  <si>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</si>
  <si>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</si>
  <si>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</si>
  <si>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</si>
  <si>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</si>
  <si>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</si>
  <si>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</si>
  <si>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</si>
  <si>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</si>
  <si>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</si>
  <si>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</si>
  <si>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</si>
  <si>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</si>
  <si>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</si>
  <si>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</si>
  <si>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</si>
  <si>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大多喜町水道事業会計</t>
    <phoneticPr fontId="5"/>
  </si>
  <si>
    <t>法適用企業</t>
    <phoneticPr fontId="5"/>
  </si>
  <si>
    <t>大多喜町特別養護老人ホーム事業会計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</si>
  <si>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</si>
  <si>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</si>
  <si>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</si>
  <si>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</si>
  <si>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</si>
  <si>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</si>
  <si>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</si>
  <si>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</si>
  <si>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</si>
  <si>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</si>
  <si>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</si>
  <si>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</si>
  <si>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</si>
  <si>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</si>
  <si>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</si>
  <si>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</si>
  <si>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</si>
  <si>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</si>
  <si>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</si>
  <si>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</si>
  <si>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</si>
  <si>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</si>
  <si>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</si>
  <si>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</si>
  <si>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</si>
  <si>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</si>
  <si>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</si>
  <si>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</si>
  <si>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</si>
  <si>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</si>
  <si>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</si>
  <si>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</si>
  <si>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</si>
  <si>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</si>
  <si>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</si>
  <si>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</si>
  <si>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</si>
  <si>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</si>
  <si>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</si>
  <si>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</si>
  <si>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</si>
  <si>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</si>
  <si>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</si>
  <si>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</si>
  <si>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</si>
  <si>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</si>
  <si>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</si>
  <si>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</si>
  <si>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</si>
  <si>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</si>
  <si>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大多喜町水道事業会計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</si>
  <si>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</si>
  <si>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</si>
  <si>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</si>
  <si>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</si>
  <si>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</si>
  <si>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</si>
  <si>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</si>
  <si>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</si>
  <si>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</si>
  <si>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</si>
  <si>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</si>
  <si>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</si>
  <si>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</si>
  <si>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</si>
  <si>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</si>
  <si>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</si>
  <si>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</si>
  <si>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</si>
  <si>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</si>
  <si>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</si>
  <si>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</si>
  <si>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</si>
  <si>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</si>
  <si>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</si>
  <si>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</si>
  <si>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</si>
  <si>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</si>
  <si>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</si>
  <si>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</si>
  <si>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</si>
  <si>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</si>
  <si>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</si>
  <si>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</si>
  <si>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</si>
  <si>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</si>
  <si>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</si>
  <si>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</si>
  <si>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</si>
  <si>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</si>
  <si>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</si>
  <si>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</si>
  <si>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</si>
  <si>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</si>
  <si>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</si>
  <si>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</si>
  <si>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</si>
  <si>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</si>
  <si>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</si>
  <si>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</si>
  <si>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</si>
  <si>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</si>
  <si>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</si>
  <si>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</si>
  <si>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</si>
  <si>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</si>
  <si>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</si>
  <si>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</si>
  <si>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</si>
  <si>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</si>
  <si>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</si>
  <si>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</si>
  <si>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</si>
  <si>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</si>
  <si>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</si>
  <si>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</si>
  <si>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</si>
  <si>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</si>
  <si>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</si>
  <si>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</si>
  <si>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</si>
  <si>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</si>
  <si>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</si>
  <si>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</si>
  <si>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</si>
  <si>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</si>
  <si>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</si>
  <si>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</si>
  <si>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</si>
  <si>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</si>
  <si>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</si>
  <si>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</si>
  <si>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</si>
  <si>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</si>
  <si>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</si>
  <si>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</si>
  <si>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</si>
  <si>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</si>
  <si>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</si>
  <si>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</si>
  <si>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0.74</t>
  </si>
  <si>
    <t>大多喜町特別養護老人ホーム事業会計</t>
  </si>
  <si>
    <t>一般会計</t>
  </si>
  <si>
    <t>大多喜町水道事業会計</t>
  </si>
  <si>
    <t>国民健康保険特別会計</t>
  </si>
  <si>
    <t>介護保険特別会計</t>
  </si>
  <si>
    <t>後期高齢者医療特別会計</t>
  </si>
  <si>
    <t>鉄道経営対策事業基金特別会計</t>
  </si>
  <si>
    <t>その他会計（赤字）</t>
  </si>
  <si>
    <t>その他会計（黒字）</t>
  </si>
  <si>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</si>
  <si>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</si>
  <si>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</si>
  <si>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</si>
  <si>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</si>
  <si>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</si>
  <si>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夷隅郡市広域市町村圏事務組合（一般会計）</t>
  </si>
  <si>
    <t>夷隅郡市広域市町村圏事務組合（外房線複線化事業特別会計）</t>
  </si>
  <si>
    <t>夷隅環境衛生組合（一般会計）</t>
  </si>
  <si>
    <t>南房総広域水道企業団（水道用水供給事業会計）</t>
  </si>
  <si>
    <t>国保国吉病院</t>
  </si>
  <si>
    <t>たけゆらの里大多喜</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</si>
  <si>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</si>
  <si>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</si>
  <si>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</si>
  <si>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</si>
  <si>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</si>
  <si>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</si>
  <si>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</si>
  <si>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</si>
  <si>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</si>
  <si>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</si>
  <si>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</si>
  <si>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地方債の新規発行を抑制してきた結果、将来負担比率は年々低下してきている。類似団体の数値の比較については、有形固定資産減価償却率においては平均より低くなっており、将来負担比率は今後も起債元金以上の借入を行わない方針のため、平均以下になると見込まれる。
　将来負担比率においては上記のとおり引き続き新規発行債の抑制に努めていくが、減価償却率が上昇しないよう必要に応じて投資は行っていく。また、個別施設計画が未策定のため早急に計画を立て、適正な施設管理をし数値を維持できるように取り組んでいく。</t>
    <rPh sb="73" eb="74">
      <t>ヒク</t>
    </rPh>
    <rPh sb="91" eb="93">
      <t>キサイ</t>
    </rPh>
    <rPh sb="93" eb="95">
      <t>ガンキン</t>
    </rPh>
    <rPh sb="95" eb="97">
      <t>イジョウ</t>
    </rPh>
    <rPh sb="98" eb="100">
      <t>カリイレ</t>
    </rPh>
    <rPh sb="101" eb="102">
      <t>オコナ</t>
    </rPh>
    <rPh sb="105" eb="107">
      <t>ホウシン</t>
    </rPh>
    <rPh sb="138" eb="140">
      <t>ジョウキ</t>
    </rPh>
    <phoneticPr fontId="5"/>
  </si>
  <si>
    <t>有形固定資産減価償却率</t>
    <phoneticPr fontId="5"/>
  </si>
  <si>
    <t>　将来負担比率及び実質公債費比率のどちらについても類似団体と比較して低い水準にあり、また、年々減少させてきている。これは、基本方針において、毎年度の元金償還額を上回らないように新規の起債を抑えると設定し、抑制を行ってきたためである。
　近年起債を財源としなければならない需要が増えてきており、実質公債費比率が上昇していくことが考えられるため、これまで以上に公債費の適正化に取り組んでいく。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</si>
</sst>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66496</c:v>
                </c:pt>
                <c:pt idx="1">
                  <c:v>82748</c:v>
                </c:pt>
                <c:pt idx="2">
                  <c:v>91837</c:v>
                </c:pt>
                <c:pt idx="3">
                  <c:v>109920</c:v>
                </c:pt>
                <c:pt idx="4">
                  <c:v>119882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74907</c:v>
                </c:pt>
                <c:pt idx="1">
                  <c:v>51857</c:v>
                </c:pt>
                <c:pt idx="2">
                  <c:v>40601</c:v>
                </c:pt>
                <c:pt idx="3">
                  <c:v>40809</c:v>
                </c:pt>
                <c:pt idx="4">
                  <c:v>25792</c:v>
                </c:pt>
              </c:numCache>
            </c:numRef>
          </c:val>
          <c:smooth val="0"/>
        </c:ser>
        <c:dLbls>
          <c:showLegendKey val="0"/>
          <c:showVal val="0"/>
          <c:showCatName val="0"/>
          <c:showSerName val="0"/>
          <c:showPercent val="0"/>
          <c:showBubbleSize val="0"/>
        </c:dLbls>
        <c:marker val="1"/>
        <c:smooth val="0"/>
        <c:axId val="-2108134400"/>
        <c:axId val="-2108129504"/>
      </c:lineChart>
      <c:catAx>
        <c:axId val="-21081344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08129504"/>
        <c:crosses val="autoZero"/>
        <c:auto val="1"/>
        <c:lblAlgn val="ctr"/>
        <c:lblOffset val="100"/>
        <c:tickLblSkip val="1"/>
        <c:tickMarkSkip val="1"/>
        <c:noMultiLvlLbl val="0"/>
      </c:catAx>
      <c:valAx>
        <c:axId val="-210812950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081344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8.68</c:v>
                </c:pt>
                <c:pt idx="1">
                  <c:v>7.91</c:v>
                </c:pt>
                <c:pt idx="2">
                  <c:v>8.7200000000000006</c:v>
                </c:pt>
                <c:pt idx="3">
                  <c:v>8.31</c:v>
                </c:pt>
                <c:pt idx="4">
                  <c:v>6.46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26.02</c:v>
                </c:pt>
                <c:pt idx="1">
                  <c:v>29.44</c:v>
                </c:pt>
                <c:pt idx="2">
                  <c:v>31.36</c:v>
                </c:pt>
                <c:pt idx="3">
                  <c:v>33.35</c:v>
                </c:pt>
                <c:pt idx="4">
                  <c:v>35.049999999999997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108126784"/>
        <c:axId val="-21081354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0.81</c:v>
                </c:pt>
                <c:pt idx="1">
                  <c:v>2.6</c:v>
                </c:pt>
                <c:pt idx="2">
                  <c:v>2.08</c:v>
                </c:pt>
                <c:pt idx="3">
                  <c:v>2.77</c:v>
                </c:pt>
                <c:pt idx="4">
                  <c:v>-0.74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108126784"/>
        <c:axId val="-2108135488"/>
      </c:lineChart>
      <c:catAx>
        <c:axId val="-2108126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08135488"/>
        <c:crosses val="autoZero"/>
        <c:auto val="1"/>
        <c:lblAlgn val="ctr"/>
        <c:lblOffset val="100"/>
        <c:tickLblSkip val="1"/>
        <c:tickMarkSkip val="1"/>
        <c:noMultiLvlLbl val="0"/>
      </c:catAx>
      <c:valAx>
        <c:axId val="-2108135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08126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鉄道経営対策事業基金特別会計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0.02</c:v>
                </c:pt>
                <c:pt idx="6">
                  <c:v>#N/A</c:v>
                </c:pt>
                <c:pt idx="7">
                  <c:v>0.11</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1.8</c:v>
                </c:pt>
                <c:pt idx="2">
                  <c:v>#N/A</c:v>
                </c:pt>
                <c:pt idx="3">
                  <c:v>1.62</c:v>
                </c:pt>
                <c:pt idx="4">
                  <c:v>#N/A</c:v>
                </c:pt>
                <c:pt idx="5">
                  <c:v>2.0099999999999998</c:v>
                </c:pt>
                <c:pt idx="6">
                  <c:v>#N/A</c:v>
                </c:pt>
                <c:pt idx="7">
                  <c:v>1.43</c:v>
                </c:pt>
                <c:pt idx="8">
                  <c:v>#N/A</c:v>
                </c:pt>
                <c:pt idx="9">
                  <c:v>1.02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3.83</c:v>
                </c:pt>
                <c:pt idx="2">
                  <c:v>#N/A</c:v>
                </c:pt>
                <c:pt idx="3">
                  <c:v>3.54</c:v>
                </c:pt>
                <c:pt idx="4">
                  <c:v>#N/A</c:v>
                </c:pt>
                <c:pt idx="5">
                  <c:v>2.46</c:v>
                </c:pt>
                <c:pt idx="6">
                  <c:v>#N/A</c:v>
                </c:pt>
                <c:pt idx="7">
                  <c:v>3.73</c:v>
                </c:pt>
                <c:pt idx="8">
                  <c:v>#N/A</c:v>
                </c:pt>
                <c:pt idx="9">
                  <c:v>5.57</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大多喜町水道事業会計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8.84</c:v>
                </c:pt>
                <c:pt idx="2">
                  <c:v>#N/A</c:v>
                </c:pt>
                <c:pt idx="3">
                  <c:v>8.8699999999999992</c:v>
                </c:pt>
                <c:pt idx="4">
                  <c:v>#N/A</c:v>
                </c:pt>
                <c:pt idx="5">
                  <c:v>9.0399999999999991</c:v>
                </c:pt>
                <c:pt idx="6">
                  <c:v>#N/A</c:v>
                </c:pt>
                <c:pt idx="7">
                  <c:v>7.96</c:v>
                </c:pt>
                <c:pt idx="8">
                  <c:v>#N/A</c:v>
                </c:pt>
                <c:pt idx="9">
                  <c:v>6.09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8.67</c:v>
                </c:pt>
                <c:pt idx="2">
                  <c:v>#N/A</c:v>
                </c:pt>
                <c:pt idx="3">
                  <c:v>7.9</c:v>
                </c:pt>
                <c:pt idx="4">
                  <c:v>#N/A</c:v>
                </c:pt>
                <c:pt idx="5">
                  <c:v>8.7200000000000006</c:v>
                </c:pt>
                <c:pt idx="6">
                  <c:v>#N/A</c:v>
                </c:pt>
                <c:pt idx="7">
                  <c:v>8.31</c:v>
                </c:pt>
                <c:pt idx="8">
                  <c:v>#N/A</c:v>
                </c:pt>
                <c:pt idx="9">
                  <c:v>6.45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大多喜町特別養護老人ホーム事業会計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13</c:v>
                </c:pt>
                <c:pt idx="2">
                  <c:v>#N/A</c:v>
                </c:pt>
                <c:pt idx="3">
                  <c:v>13.49</c:v>
                </c:pt>
                <c:pt idx="4">
                  <c:v>#N/A</c:v>
                </c:pt>
                <c:pt idx="5">
                  <c:v>10.89</c:v>
                </c:pt>
                <c:pt idx="6">
                  <c:v>#N/A</c:v>
                </c:pt>
                <c:pt idx="7">
                  <c:v>10.62</c:v>
                </c:pt>
                <c:pt idx="8">
                  <c:v>#N/A</c:v>
                </c:pt>
                <c:pt idx="9">
                  <c:v>13.07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108121344"/>
        <c:axId val="-2108127328"/>
      </c:barChart>
      <c:catAx>
        <c:axId val="-2108121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08127328"/>
        <c:crosses val="autoZero"/>
        <c:auto val="1"/>
        <c:lblAlgn val="ctr"/>
        <c:lblOffset val="100"/>
        <c:tickLblSkip val="1"/>
        <c:tickMarkSkip val="1"/>
        <c:noMultiLvlLbl val="0"/>
      </c:catAx>
      <c:valAx>
        <c:axId val="-2108127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081213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344</c:v>
                </c:pt>
                <c:pt idx="5">
                  <c:v>352</c:v>
                </c:pt>
                <c:pt idx="8">
                  <c:v>365</c:v>
                </c:pt>
                <c:pt idx="11">
                  <c:v>355</c:v>
                </c:pt>
                <c:pt idx="14">
                  <c:v>380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41</c:v>
                </c:pt>
                <c:pt idx="3">
                  <c:v>39</c:v>
                </c:pt>
                <c:pt idx="6">
                  <c:v>32</c:v>
                </c:pt>
                <c:pt idx="9">
                  <c:v>36</c:v>
                </c:pt>
                <c:pt idx="12">
                  <c:v>35</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27</c:v>
                </c:pt>
                <c:pt idx="3">
                  <c:v>25</c:v>
                </c:pt>
                <c:pt idx="6">
                  <c:v>22</c:v>
                </c:pt>
                <c:pt idx="9">
                  <c:v>20</c:v>
                </c:pt>
                <c:pt idx="12">
                  <c:v>21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491</c:v>
                </c:pt>
                <c:pt idx="3">
                  <c:v>483</c:v>
                </c:pt>
                <c:pt idx="6">
                  <c:v>474</c:v>
                </c:pt>
                <c:pt idx="9">
                  <c:v>454</c:v>
                </c:pt>
                <c:pt idx="12">
                  <c:v>486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108132224"/>
        <c:axId val="-21081305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215</c:v>
                </c:pt>
                <c:pt idx="2">
                  <c:v>#N/A</c:v>
                </c:pt>
                <c:pt idx="3">
                  <c:v>#N/A</c:v>
                </c:pt>
                <c:pt idx="4">
                  <c:v>195</c:v>
                </c:pt>
                <c:pt idx="5">
                  <c:v>#N/A</c:v>
                </c:pt>
                <c:pt idx="6">
                  <c:v>#N/A</c:v>
                </c:pt>
                <c:pt idx="7">
                  <c:v>163</c:v>
                </c:pt>
                <c:pt idx="8">
                  <c:v>#N/A</c:v>
                </c:pt>
                <c:pt idx="9">
                  <c:v>#N/A</c:v>
                </c:pt>
                <c:pt idx="10">
                  <c:v>155</c:v>
                </c:pt>
                <c:pt idx="11">
                  <c:v>#N/A</c:v>
                </c:pt>
                <c:pt idx="12">
                  <c:v>#N/A</c:v>
                </c:pt>
                <c:pt idx="13">
                  <c:v>162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108132224"/>
        <c:axId val="-2108130592"/>
      </c:lineChart>
      <c:catAx>
        <c:axId val="-2108132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08130592"/>
        <c:crosses val="autoZero"/>
        <c:auto val="1"/>
        <c:lblAlgn val="ctr"/>
        <c:lblOffset val="100"/>
        <c:tickLblSkip val="1"/>
        <c:tickMarkSkip val="1"/>
        <c:noMultiLvlLbl val="0"/>
      </c:catAx>
      <c:valAx>
        <c:axId val="-2108130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08132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3878</c:v>
                </c:pt>
                <c:pt idx="5">
                  <c:v>3921</c:v>
                </c:pt>
                <c:pt idx="8">
                  <c:v>3935</c:v>
                </c:pt>
                <c:pt idx="11">
                  <c:v>3941</c:v>
                </c:pt>
                <c:pt idx="14">
                  <c:v>3891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111</c:v>
                </c:pt>
                <c:pt idx="5">
                  <c:v>95</c:v>
                </c:pt>
                <c:pt idx="8">
                  <c:v>79</c:v>
                </c:pt>
                <c:pt idx="11">
                  <c:v>62</c:v>
                </c:pt>
                <c:pt idx="14">
                  <c:v>45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1772</c:v>
                </c:pt>
                <c:pt idx="5">
                  <c:v>1922</c:v>
                </c:pt>
                <c:pt idx="8">
                  <c:v>1900</c:v>
                </c:pt>
                <c:pt idx="11">
                  <c:v>2617</c:v>
                </c:pt>
                <c:pt idx="14">
                  <c:v>2679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2210</c:v>
                </c:pt>
                <c:pt idx="3">
                  <c:v>2193</c:v>
                </c:pt>
                <c:pt idx="6">
                  <c:v>2078</c:v>
                </c:pt>
                <c:pt idx="9">
                  <c:v>1997</c:v>
                </c:pt>
                <c:pt idx="12">
                  <c:v>1847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753</c:v>
                </c:pt>
                <c:pt idx="3">
                  <c:v>709</c:v>
                </c:pt>
                <c:pt idx="6">
                  <c:v>690</c:v>
                </c:pt>
                <c:pt idx="9">
                  <c:v>700</c:v>
                </c:pt>
                <c:pt idx="12">
                  <c:v>696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279</c:v>
                </c:pt>
                <c:pt idx="3">
                  <c:v>269</c:v>
                </c:pt>
                <c:pt idx="6">
                  <c:v>255</c:v>
                </c:pt>
                <c:pt idx="9">
                  <c:v>243</c:v>
                </c:pt>
                <c:pt idx="12">
                  <c:v>242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4883</c:v>
                </c:pt>
                <c:pt idx="3">
                  <c:v>4816</c:v>
                </c:pt>
                <c:pt idx="6">
                  <c:v>4720</c:v>
                </c:pt>
                <c:pt idx="9">
                  <c:v>4675</c:v>
                </c:pt>
                <c:pt idx="12">
                  <c:v>4550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108131680"/>
        <c:axId val="-21081240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2364</c:v>
                </c:pt>
                <c:pt idx="2">
                  <c:v>#N/A</c:v>
                </c:pt>
                <c:pt idx="3">
                  <c:v>#N/A</c:v>
                </c:pt>
                <c:pt idx="4">
                  <c:v>2050</c:v>
                </c:pt>
                <c:pt idx="5">
                  <c:v>#N/A</c:v>
                </c:pt>
                <c:pt idx="6">
                  <c:v>#N/A</c:v>
                </c:pt>
                <c:pt idx="7">
                  <c:v>1829</c:v>
                </c:pt>
                <c:pt idx="8">
                  <c:v>#N/A</c:v>
                </c:pt>
                <c:pt idx="9">
                  <c:v>#N/A</c:v>
                </c:pt>
                <c:pt idx="10">
                  <c:v>996</c:v>
                </c:pt>
                <c:pt idx="11">
                  <c:v>#N/A</c:v>
                </c:pt>
                <c:pt idx="12">
                  <c:v>#N/A</c:v>
                </c:pt>
                <c:pt idx="13">
                  <c:v>720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108131680"/>
        <c:axId val="-2108124064"/>
      </c:lineChart>
      <c:catAx>
        <c:axId val="-2108131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08124064"/>
        <c:crosses val="autoZero"/>
        <c:auto val="1"/>
        <c:lblAlgn val="ctr"/>
        <c:lblOffset val="100"/>
        <c:tickLblSkip val="1"/>
        <c:tickMarkSkip val="1"/>
        <c:noMultiLvlLbl val="0"/>
      </c:catAx>
      <c:valAx>
        <c:axId val="-2108124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08131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{0E3BD56A-EB80-40ED-A3F5-1A8BCCA03AB2}</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{BD18EC28-7EB7-4821-9175-979D3FB5F9E9}</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{996F1540-299D-49C5-A261-108DCD005B15}</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{7B6F0BA8-6A0C-4894-BB1A-319B5041012B}</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{282D5319-1643-4DE2-BC31-1DEE7E686834}</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54.9</c:v>
                </c:pt>
              </c:numCache>
            </c:numRef>
          </c:xVal>
          <c:yVal>
            <c:numRef>
              <c:f>公会計指標分析・財政指標組合せ分析表!$K$51:$O$51</c:f>
              <c:numCache>
                <c:formatCode>#,##0.0;"▲ "#,##0.0</c:formatCode>
                <c:ptCount val="5"/>
                <c:pt idx="3">
                  <c:v>33.700000000000003</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{3FF35185-5213-4E0B-825C-BB1E6B6A9612}</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{8EA3314B-E753-4768-8BEA-D529715981F9}</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{FABD962A-8E27-4E3C-ACD4-7999015711EB}</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{85989305-713B-4C83-94FF-D4CBA586AC43}</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{7B38202E-85D5-4951-AEC5-3C1FF5B32AF6}</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57.2</c:v>
                </c:pt>
              </c:numCache>
            </c:numRef>
          </c:xVal>
          <c:yVal>
            <c:numRef>
              <c:f>公会計指標分析・財政指標組合せ分析表!$K$55:$O$55</c:f>
              <c:numCache>
                <c:formatCode>#,##0.0;"▲ "#,##0.0</c:formatCode>
                <c:ptCount val="5"/>
                <c:pt idx="3">
                  <c:v>27</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978114384"/>
        <c:axId val="-1978103504"/>
      </c:scatterChart>
      <c:valAx>
        <c:axId val="-1978114384"/>
        <c:scaling>
          <c:orientation val="minMax"/>
          <c:max val="57.4"/>
          <c:min val="54.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78103504"/>
        <c:crosses val="autoZero"/>
        <c:crossBetween val="midCat"/>
      </c:valAx>
      <c:valAx>
        <c:axId val="-1978103504"/>
        <c:scaling>
          <c:orientation val="minMax"/>
          <c:max val="34.9"/>
          <c:min val="26.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781143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{A80CEA34-4BED-47F7-B377-DDEAF2BE7003}</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{A6F24725-00E2-4828-895D-941FD4DE1CCD}</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{E3FD5B5C-AA5A-4B8D-9583-BC8CAC586DBC}</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{4320587E-CBE6-453C-A71F-7B82D3094B5F}</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{87A428F3-8F48-4630-A295-03355D2BECF8}</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8.3000000000000007</c:v>
                </c:pt>
                <c:pt idx="1">
                  <c:v>7.5</c:v>
                </c:pt>
                <c:pt idx="2">
                  <c:v>6.5</c:v>
                </c:pt>
                <c:pt idx="3">
                  <c:v>5.8</c:v>
                </c:pt>
                <c:pt idx="4">
                  <c:v>5.4</c:v>
                </c:pt>
              </c:numCache>
            </c:numRef>
          </c:xVal>
          <c:yVal>
            <c:numRef>
              <c:f>公会計指標分析・財政指標組合せ分析表!$K$73:$O$73</c:f>
              <c:numCache>
                <c:formatCode>#,##0.0;"▲ "#,##0.0</c:formatCode>
                <c:ptCount val="5"/>
                <c:pt idx="0">
                  <c:v>80.599999999999994</c:v>
                </c:pt>
                <c:pt idx="1">
                  <c:v>70.2</c:v>
                </c:pt>
                <c:pt idx="2">
                  <c:v>64.2</c:v>
                </c:pt>
                <c:pt idx="3">
                  <c:v>33.700000000000003</c:v>
                </c:pt>
                <c:pt idx="4">
                  <c:v>24.9</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{4362F04B-0AB5-4BEF-9EE9-269996474DDF}</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{90221CDD-F776-47F0-B613-8F22E360E2DF}</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{500AF3FB-3616-4CA6-A35D-92D8D3E78BAB}</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2.4857330590174177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{56B4EB7A-59E0-4962-8F30-A1BBCD0F1D2C}</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3.8553593933453256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{01EC99EF-A598-49D2-B177-3FE3A2C9996D}</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10.9</c:v>
                </c:pt>
                <c:pt idx="1">
                  <c:v>10.1</c:v>
                </c:pt>
                <c:pt idx="2">
                  <c:v>9.1</c:v>
                </c:pt>
                <c:pt idx="3">
                  <c:v>8.6999999999999993</c:v>
                </c:pt>
                <c:pt idx="4">
                  <c:v>8.6</c:v>
                </c:pt>
              </c:numCache>
            </c:numRef>
          </c:xVal>
          <c:yVal>
            <c:numRef>
              <c:f>公会計指標分析・財政指標組合せ分析表!$K$77:$O$77</c:f>
              <c:numCache>
                <c:formatCode>#,##0.0;"▲ "#,##0.0</c:formatCode>
                <c:ptCount val="5"/>
                <c:pt idx="0">
                  <c:v>29.4</c:v>
                </c:pt>
                <c:pt idx="1">
                  <c:v>18.899999999999999</c:v>
                </c:pt>
                <c:pt idx="2">
                  <c:v>10.199999999999999</c:v>
                </c:pt>
                <c:pt idx="3">
                  <c:v>27</c:v>
                </c:pt>
                <c:pt idx="4">
                  <c:v>25.4</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978102960"/>
        <c:axId val="-1978117104"/>
      </c:scatterChart>
      <c:valAx>
        <c:axId val="-1978102960"/>
        <c:scaling>
          <c:orientation val="minMax"/>
          <c:max val="11.4"/>
          <c:min val="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78117104"/>
        <c:crosses val="autoZero"/>
        <c:crossBetween val="midCat"/>
      </c:valAx>
      <c:valAx>
        <c:axId val="-1978117104"/>
        <c:scaling>
          <c:orientation val="minMax"/>
          <c:max val="93"/>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7810296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千葉県大多喜町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9,561
9,510
129.87
6,671,748
6,380,887
209,659
3,246,522
4,549,981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24.9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a:t>
          </a:r>
          <a:r>
            <a:rPr kumimoji="0" lang="ja-JP" altLang="en-US" sz="1100" b="0" i="0" u="none" strike="noStrike" kern="0" cap="none" spc="0" normalizeH="0" baseline="0" noProof="0">
              <a:ln>
                <a:noFill/>
              </a:ln>
              <a:solidFill>
                <a:prstClr val="black"/>
              </a:solidFill>
              <a:effectLst/>
              <a:uLnTx/>
              <a:uFillTx/>
              <a:latin typeface="+mn-lt"/>
              <a:ea typeface="+mn-ea"/>
              <a:cs typeface="+mn-cs"/>
            </a:rPr>
            <a:t>前年と数値は変わらず類似団体平均は上回ったが、依然として低い水準にある。面積が広く、山林が大部分を占める</a:t>
          </a:r>
          <a:r>
            <a:rPr kumimoji="0" lang="ja-JP" altLang="ja-JP" sz="1100" b="0" i="0" u="none" strike="noStrike" kern="0" cap="none" spc="0" normalizeH="0" baseline="0" noProof="0">
              <a:ln>
                <a:noFill/>
              </a:ln>
              <a:solidFill>
                <a:prstClr val="black"/>
              </a:solidFill>
              <a:effectLst/>
              <a:uLnTx/>
              <a:uFillTx/>
              <a:latin typeface="+mn-lt"/>
              <a:ea typeface="+mn-ea"/>
              <a:cs typeface="+mn-cs"/>
            </a:rPr>
            <a:t>という立地条件から行政の効率化が困難な状況にあるが、</a:t>
          </a:r>
          <a:r>
            <a:rPr kumimoji="0" lang="ja-JP" altLang="en-US" sz="1100" b="0" i="0" u="none" strike="noStrike" kern="0" cap="none" spc="0" normalizeH="0" baseline="0" noProof="0">
              <a:ln>
                <a:noFill/>
              </a:ln>
              <a:solidFill>
                <a:prstClr val="black"/>
              </a:solidFill>
              <a:effectLst/>
              <a:uLnTx/>
              <a:uFillTx/>
              <a:latin typeface="+mn-lt"/>
              <a:ea typeface="+mn-ea"/>
              <a:cs typeface="+mn-cs"/>
            </a:rPr>
            <a:t>緊急に必要な事業を峻別し投資的経費を抑制するなど歳出の見直しを実施するとともに、歳入においては</a:t>
          </a:r>
          <a:r>
            <a:rPr kumimoji="0" lang="ja-JP" altLang="ja-JP" sz="1100" b="0" i="0" u="none" strike="noStrike" kern="0" cap="none" spc="0" normalizeH="0" baseline="0" noProof="0">
              <a:ln>
                <a:noFill/>
              </a:ln>
              <a:solidFill>
                <a:prstClr val="black"/>
              </a:solidFill>
              <a:effectLst/>
              <a:uLnTx/>
              <a:uFillTx/>
              <a:latin typeface="+mn-lt"/>
              <a:ea typeface="+mn-ea"/>
              <a:cs typeface="+mn-cs"/>
            </a:rPr>
            <a:t>定住化</a:t>
          </a:r>
          <a:r>
            <a:rPr kumimoji="0" lang="ja-JP" altLang="en-US" sz="1100" b="0" i="0" u="none" strike="noStrike" kern="0" cap="none" spc="0" normalizeH="0" baseline="0" noProof="0">
              <a:ln>
                <a:noFill/>
              </a:ln>
              <a:solidFill>
                <a:prstClr val="black"/>
              </a:solidFill>
              <a:effectLst/>
              <a:uLnTx/>
              <a:uFillTx/>
              <a:latin typeface="+mn-lt"/>
              <a:ea typeface="+mn-ea"/>
              <a:cs typeface="+mn-cs"/>
            </a:rPr>
            <a:t>や子育て</a:t>
          </a:r>
          <a:r>
            <a:rPr kumimoji="0" lang="ja-JP" altLang="ja-JP" sz="1100" b="0" i="0" u="none" strike="noStrike" kern="0" cap="none" spc="0" normalizeH="0" baseline="0" noProof="0">
              <a:ln>
                <a:noFill/>
              </a:ln>
              <a:solidFill>
                <a:prstClr val="black"/>
              </a:solidFill>
              <a:effectLst/>
              <a:uLnTx/>
              <a:uFillTx/>
              <a:latin typeface="+mn-lt"/>
              <a:ea typeface="+mn-ea"/>
              <a:cs typeface="+mn-cs"/>
            </a:rPr>
            <a:t>施策等に取組み</a:t>
          </a:r>
          <a:r>
            <a:rPr kumimoji="0" lang="ja-JP" altLang="en-US" sz="1100" b="0" i="0" u="none" strike="noStrike" kern="0" cap="none" spc="0" normalizeH="0" baseline="0" noProof="0">
              <a:ln>
                <a:noFill/>
              </a:ln>
              <a:solidFill>
                <a:prstClr val="black"/>
              </a:solidFill>
              <a:effectLst/>
              <a:uLnTx/>
              <a:uFillTx/>
              <a:latin typeface="+mn-lt"/>
              <a:ea typeface="+mn-ea"/>
              <a:cs typeface="+mn-cs"/>
            </a:rPr>
            <a:t>人口減少に歯止めをかけ、</a:t>
          </a:r>
          <a:r>
            <a:rPr kumimoji="0" lang="ja-JP" altLang="ja-JP" sz="1100" b="0" i="0" u="none" strike="noStrike" kern="0" cap="none" spc="0" normalizeH="0" baseline="0" noProof="0">
              <a:ln>
                <a:noFill/>
              </a:ln>
              <a:solidFill>
                <a:prstClr val="black"/>
              </a:solidFill>
              <a:effectLst/>
              <a:uLnTx/>
              <a:uFillTx/>
              <a:latin typeface="+mn-lt"/>
              <a:ea typeface="+mn-ea"/>
              <a:cs typeface="+mn-cs"/>
            </a:rPr>
            <a:t>地方税の徴収強化</a:t>
          </a:r>
          <a:r>
            <a:rPr kumimoji="0" lang="ja-JP" altLang="en-US" sz="1100" b="0" i="0" u="none" strike="noStrike" kern="0" cap="none" spc="0" normalizeH="0" baseline="0" noProof="0">
              <a:ln>
                <a:noFill/>
              </a:ln>
              <a:solidFill>
                <a:prstClr val="black"/>
              </a:solidFill>
              <a:effectLst/>
              <a:uLnTx/>
              <a:uFillTx/>
              <a:latin typeface="+mn-lt"/>
              <a:ea typeface="+mn-ea"/>
              <a:cs typeface="+mn-cs"/>
            </a:rPr>
            <a:t>と併せて自主財源の確保に努め、</a:t>
          </a:r>
          <a:r>
            <a:rPr kumimoji="0" lang="ja-JP" altLang="ja-JP" sz="1100" b="0" i="0" u="none" strike="noStrike" kern="0" cap="none" spc="0" normalizeH="0" baseline="0" noProof="0">
              <a:ln>
                <a:noFill/>
              </a:ln>
              <a:solidFill>
                <a:prstClr val="black"/>
              </a:solidFill>
              <a:effectLst/>
              <a:uLnTx/>
              <a:uFillTx/>
              <a:latin typeface="+mn-lt"/>
              <a:ea typeface="+mn-ea"/>
              <a:cs typeface="+mn-cs"/>
            </a:rPr>
            <a:t>財政の健全化を図る。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145445</xdr:rowOff>
    </xdr:from>
    <xdr:to>
      <xdr:col>7</xdr:col>
      <xdr:colOff>152400</xdr:colOff>
      <xdr:row>44</xdr:row>
      <xdr:rowOff>119138</xdr:rowOff>
    </xdr:to>
    <xdr:cxnSp macro="">
      <xdr:nvCxnSpPr>
        <xdr:cNvPr id="64" name="直線コネクタ 63"/>
        <xdr:cNvCxnSpPr/>
      </xdr:nvCxnSpPr>
      <xdr:spPr>
        <a:xfrm flipV="1">
          <a:off x="4953000" y="6146195"/>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60372</xdr:rowOff>
    </xdr:from>
    <xdr:ext cx="762000" cy="259045"/>
    <xdr:sp macro="" textlink="">
      <xdr:nvSpPr>
        <xdr:cNvPr id="67" name="財政力最大値テキスト"/>
        <xdr:cNvSpPr txBox="1"/>
      </xdr:nvSpPr>
      <xdr:spPr>
        <a:xfrm>
          <a:off x="5041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35</xdr:row>
      <xdr:rowOff>145445</xdr:rowOff>
    </xdr:from>
    <xdr:to>
      <xdr:col>7</xdr:col>
      <xdr:colOff>241300</xdr:colOff>
      <xdr:row>35</xdr:row>
      <xdr:rowOff>145445</xdr:rowOff>
    </xdr:to>
    <xdr:cxnSp macro="">
      <xdr:nvCxnSpPr>
        <xdr:cNvPr id="68" name="直線コネクタ 67"/>
        <xdr:cNvCxnSpPr/>
      </xdr:nvCxnSpPr>
      <xdr:spPr>
        <a:xfrm>
          <a:off x="4864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151795</xdr:rowOff>
    </xdr:from>
    <xdr:to>
      <xdr:col>7</xdr:col>
      <xdr:colOff>152400</xdr:colOff>
      <xdr:row>42</xdr:row>
      <xdr:rowOff>151795</xdr:rowOff>
    </xdr:to>
    <xdr:cxnSp macro="">
      <xdr:nvCxnSpPr>
        <xdr:cNvPr id="69" name="直線コネクタ 68"/>
        <xdr:cNvCxnSpPr/>
      </xdr:nvCxnSpPr>
      <xdr:spPr>
        <a:xfrm>
          <a:off x="4114800" y="73526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119034</xdr:rowOff>
    </xdr:from>
    <xdr:ext cx="762000" cy="259045"/>
    <xdr:sp macro="" textlink="">
      <xdr:nvSpPr>
        <xdr:cNvPr id="70" name="財政力平均値テキスト"/>
        <xdr:cNvSpPr txBox="1"/>
      </xdr:nvSpPr>
      <xdr:spPr>
        <a:xfrm>
          <a:off x="5041900" y="73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151795</xdr:rowOff>
    </xdr:from>
    <xdr:to>
      <xdr:col>6</xdr:col>
      <xdr:colOff>0</xdr:colOff>
      <xdr:row>42</xdr:row>
      <xdr:rowOff>163285</xdr:rowOff>
    </xdr:to>
    <xdr:cxnSp macro="">
      <xdr:nvCxnSpPr>
        <xdr:cNvPr id="72" name="直線コネクタ 71"/>
        <xdr:cNvCxnSpPr/>
      </xdr:nvCxnSpPr>
      <xdr:spPr>
        <a:xfrm flipV="1">
          <a:off x="3225800" y="73526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135467</xdr:rowOff>
    </xdr:from>
    <xdr:to>
      <xdr:col>6</xdr:col>
      <xdr:colOff>50800</xdr:colOff>
      <xdr:row>43</xdr:row>
      <xdr:rowOff>65617</xdr:rowOff>
    </xdr:to>
    <xdr:sp macro="" textlink="">
      <xdr:nvSpPr>
        <xdr:cNvPr id="73" name="フローチャート :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50394</xdr:rowOff>
    </xdr:from>
    <xdr:ext cx="736600" cy="259045"/>
    <xdr:sp macro="" textlink="">
      <xdr:nvSpPr>
        <xdr:cNvPr id="74" name="テキスト ボックス 73"/>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163285</xdr:rowOff>
    </xdr:from>
    <xdr:to>
      <xdr:col>4</xdr:col>
      <xdr:colOff>482600</xdr:colOff>
      <xdr:row>42</xdr:row>
      <xdr:rowOff>163285</xdr:rowOff>
    </xdr:to>
    <xdr:cxnSp macro="">
      <xdr:nvCxnSpPr>
        <xdr:cNvPr id="75" name="直線コネクタ 74"/>
        <xdr:cNvCxnSpPr/>
      </xdr:nvCxnSpPr>
      <xdr:spPr>
        <a:xfrm>
          <a:off x="2336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18342</xdr:rowOff>
    </xdr:from>
    <xdr:ext cx="762000" cy="259045"/>
    <xdr:sp macro="" textlink="">
      <xdr:nvSpPr>
        <xdr:cNvPr id="77" name="テキスト ボックス 76"/>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151795</xdr:rowOff>
    </xdr:from>
    <xdr:to>
      <xdr:col>3</xdr:col>
      <xdr:colOff>279400</xdr:colOff>
      <xdr:row>42</xdr:row>
      <xdr:rowOff>163285</xdr:rowOff>
    </xdr:to>
    <xdr:cxnSp macro="">
      <xdr:nvCxnSpPr>
        <xdr:cNvPr id="78" name="直線コネクタ 77"/>
        <xdr:cNvCxnSpPr/>
      </xdr:nvCxnSpPr>
      <xdr:spPr>
        <a:xfrm>
          <a:off x="1447800" y="73526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78015</xdr:rowOff>
    </xdr:from>
    <xdr:to>
      <xdr:col>3</xdr:col>
      <xdr:colOff>330200</xdr:colOff>
      <xdr:row>43</xdr:row>
      <xdr:rowOff>8165</xdr:rowOff>
    </xdr:to>
    <xdr:sp macro="" textlink="">
      <xdr:nvSpPr>
        <xdr:cNvPr id="79" name="フローチャート : 判断 78"/>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18342</xdr:rowOff>
    </xdr:from>
    <xdr:ext cx="762000" cy="259045"/>
    <xdr:sp macro="" textlink="">
      <xdr:nvSpPr>
        <xdr:cNvPr id="80" name="テキスト ボックス 79"/>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66524</xdr:rowOff>
    </xdr:from>
    <xdr:to>
      <xdr:col>2</xdr:col>
      <xdr:colOff>127000</xdr:colOff>
      <xdr:row>42</xdr:row>
      <xdr:rowOff>168124</xdr:rowOff>
    </xdr:to>
    <xdr:sp macro="" textlink="">
      <xdr:nvSpPr>
        <xdr:cNvPr id="81" name="フローチャート : 判断 80"/>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6851</xdr:rowOff>
    </xdr:from>
    <xdr:ext cx="762000" cy="259045"/>
    <xdr:sp macro="" textlink="">
      <xdr:nvSpPr>
        <xdr:cNvPr id="82" name="テキスト ボックス 81"/>
        <xdr:cNvSpPr txBox="1"/>
      </xdr:nvSpPr>
      <xdr:spPr>
        <a:xfrm>
          <a:off x="1066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100995</xdr:rowOff>
    </xdr:from>
    <xdr:to>
      <xdr:col>7</xdr:col>
      <xdr:colOff>203200</xdr:colOff>
      <xdr:row>43</xdr:row>
      <xdr:rowOff>31145</xdr:rowOff>
    </xdr:to>
    <xdr:sp macro="" textlink="">
      <xdr:nvSpPr>
        <xdr:cNvPr id="88" name="円/楕円 87"/>
        <xdr:cNvSpPr/>
      </xdr:nvSpPr>
      <xdr:spPr>
        <a:xfrm>
          <a:off x="49022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117522</xdr:rowOff>
    </xdr:from>
    <xdr:ext cx="762000" cy="259045"/>
    <xdr:sp macro="" textlink="">
      <xdr:nvSpPr>
        <xdr:cNvPr id="89" name="財政力該当値テキスト"/>
        <xdr:cNvSpPr txBox="1"/>
      </xdr:nvSpPr>
      <xdr:spPr>
        <a:xfrm>
          <a:off x="50419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100995</xdr:rowOff>
    </xdr:from>
    <xdr:to>
      <xdr:col>6</xdr:col>
      <xdr:colOff>50800</xdr:colOff>
      <xdr:row>43</xdr:row>
      <xdr:rowOff>31145</xdr:rowOff>
    </xdr:to>
    <xdr:sp macro="" textlink="">
      <xdr:nvSpPr>
        <xdr:cNvPr id="90" name="円/楕円 89"/>
        <xdr:cNvSpPr/>
      </xdr:nvSpPr>
      <xdr:spPr>
        <a:xfrm>
          <a:off x="4064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41322</xdr:rowOff>
    </xdr:from>
    <xdr:ext cx="736600" cy="259045"/>
    <xdr:sp macro="" textlink="">
      <xdr:nvSpPr>
        <xdr:cNvPr id="91" name="テキスト ボックス 90"/>
        <xdr:cNvSpPr txBox="1"/>
      </xdr:nvSpPr>
      <xdr:spPr>
        <a:xfrm>
          <a:off x="3733800" y="707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112485</xdr:rowOff>
    </xdr:from>
    <xdr:to>
      <xdr:col>4</xdr:col>
      <xdr:colOff>533400</xdr:colOff>
      <xdr:row>43</xdr:row>
      <xdr:rowOff>42635</xdr:rowOff>
    </xdr:to>
    <xdr:sp macro="" textlink="">
      <xdr:nvSpPr>
        <xdr:cNvPr id="92" name="円/楕円 91"/>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27412</xdr:rowOff>
    </xdr:from>
    <xdr:ext cx="762000" cy="259045"/>
    <xdr:sp macro="" textlink="">
      <xdr:nvSpPr>
        <xdr:cNvPr id="93" name="テキスト ボックス 92"/>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112485</xdr:rowOff>
    </xdr:from>
    <xdr:to>
      <xdr:col>3</xdr:col>
      <xdr:colOff>330200</xdr:colOff>
      <xdr:row>43</xdr:row>
      <xdr:rowOff>42635</xdr:rowOff>
    </xdr:to>
    <xdr:sp macro="" textlink="">
      <xdr:nvSpPr>
        <xdr:cNvPr id="94" name="円/楕円 93"/>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27412</xdr:rowOff>
    </xdr:from>
    <xdr:ext cx="762000" cy="259045"/>
    <xdr:sp macro="" textlink="">
      <xdr:nvSpPr>
        <xdr:cNvPr id="95" name="テキスト ボックス 94"/>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100995</xdr:rowOff>
    </xdr:from>
    <xdr:to>
      <xdr:col>2</xdr:col>
      <xdr:colOff>127000</xdr:colOff>
      <xdr:row>43</xdr:row>
      <xdr:rowOff>31145</xdr:rowOff>
    </xdr:to>
    <xdr:sp macro="" textlink="">
      <xdr:nvSpPr>
        <xdr:cNvPr id="96" name="円/楕円 95"/>
        <xdr:cNvSpPr/>
      </xdr:nvSpPr>
      <xdr:spPr>
        <a:xfrm>
          <a:off x="1397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15922</xdr:rowOff>
    </xdr:from>
    <xdr:ext cx="762000" cy="259045"/>
    <xdr:sp macro="" textlink="">
      <xdr:nvSpPr>
        <xdr:cNvPr id="97" name="テキスト ボックス 96"/>
        <xdr:cNvSpPr txBox="1"/>
      </xdr:nvSpPr>
      <xdr:spPr>
        <a:xfrm>
          <a:off x="1066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率は昨年度に比べ</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たものの</a:t>
          </a:r>
          <a:r>
            <a:rPr lang="ja-JP" altLang="ja-JP" sz="1100" b="0" i="0" baseline="0">
              <a:solidFill>
                <a:schemeClr val="dk1"/>
              </a:solidFill>
              <a:effectLst/>
              <a:latin typeface="+mn-lt"/>
              <a:ea typeface="+mn-ea"/>
              <a:cs typeface="+mn-cs"/>
            </a:rPr>
            <a:t>、県平均・全国平均</a:t>
          </a:r>
          <a:r>
            <a:rPr lang="ja-JP" altLang="en-US" sz="1100" b="0" i="0" baseline="0">
              <a:solidFill>
                <a:schemeClr val="dk1"/>
              </a:solidFill>
              <a:effectLst/>
              <a:latin typeface="+mn-lt"/>
              <a:ea typeface="+mn-ea"/>
              <a:cs typeface="+mn-cs"/>
            </a:rPr>
            <a:t>・類似団体平均全てを</a:t>
          </a:r>
          <a:r>
            <a:rPr lang="ja-JP" altLang="ja-JP" sz="1100" b="0" i="0" baseline="0">
              <a:solidFill>
                <a:schemeClr val="dk1"/>
              </a:solidFill>
              <a:effectLst/>
              <a:latin typeface="+mn-lt"/>
              <a:ea typeface="+mn-ea"/>
              <a:cs typeface="+mn-cs"/>
            </a:rPr>
            <a:t>下回る結果となった。定員適正化計画を推進し人件費</a:t>
          </a:r>
          <a:r>
            <a:rPr lang="ja-JP" altLang="en-US" sz="1100" b="0" i="0" baseline="0">
              <a:solidFill>
                <a:schemeClr val="dk1"/>
              </a:solidFill>
              <a:effectLst/>
              <a:latin typeface="+mn-lt"/>
              <a:ea typeface="+mn-ea"/>
              <a:cs typeface="+mn-cs"/>
            </a:rPr>
            <a:t>の割合</a:t>
          </a:r>
          <a:r>
            <a:rPr lang="ja-JP" altLang="ja-JP" sz="1100" b="0" i="0" baseline="0">
              <a:solidFill>
                <a:schemeClr val="dk1"/>
              </a:solidFill>
              <a:effectLst/>
              <a:latin typeface="+mn-lt"/>
              <a:ea typeface="+mn-ea"/>
              <a:cs typeface="+mn-cs"/>
            </a:rPr>
            <a:t>は年々減少しているが、依然として類似団体平均より</a:t>
          </a:r>
          <a:r>
            <a:rPr lang="en-US" altLang="ja-JP" sz="1100" b="0" i="0" baseline="0">
              <a:solidFill>
                <a:schemeClr val="dk1"/>
              </a:solidFill>
              <a:effectLst/>
              <a:latin typeface="+mn-lt"/>
              <a:ea typeface="+mn-ea"/>
              <a:cs typeface="+mn-cs"/>
            </a:rPr>
            <a:t>4.7</a:t>
          </a:r>
          <a:r>
            <a:rPr lang="ja-JP" altLang="ja-JP" sz="1100" b="0" i="0" baseline="0">
              <a:solidFill>
                <a:schemeClr val="dk1"/>
              </a:solidFill>
              <a:effectLst/>
              <a:latin typeface="+mn-lt"/>
              <a:ea typeface="+mn-ea"/>
              <a:cs typeface="+mn-cs"/>
            </a:rPr>
            <a:t>％多く、これが経常収支比率を高くしている大きな要因となっている。今後も定員適正化計画の推進、事務事業の見直しを実施し、経常経費の削減を図る。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113454</xdr:rowOff>
    </xdr:from>
    <xdr:to>
      <xdr:col>7</xdr:col>
      <xdr:colOff>152400</xdr:colOff>
      <xdr:row>67</xdr:row>
      <xdr:rowOff>108162</xdr:rowOff>
    </xdr:to>
    <xdr:cxnSp macro="">
      <xdr:nvCxnSpPr>
        <xdr:cNvPr id="127" name="直線コネクタ 126"/>
        <xdr:cNvCxnSpPr/>
      </xdr:nvCxnSpPr>
      <xdr:spPr>
        <a:xfrm flipV="1">
          <a:off x="4953000" y="9886104"/>
          <a:ext cx="0" cy="1709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8"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9" name="直線コネクタ 128"/>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28381</xdr:rowOff>
    </xdr:from>
    <xdr:ext cx="762000" cy="259045"/>
    <xdr:sp macro="" textlink="">
      <xdr:nvSpPr>
        <xdr:cNvPr id="130" name="財政構造の弾力性最大値テキスト"/>
        <xdr:cNvSpPr txBox="1"/>
      </xdr:nvSpPr>
      <xdr:spPr>
        <a:xfrm>
          <a:off x="5041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57.4</a:t>
          </a:r>
          <a:endParaRPr kumimoji="1" lang="ja-JP" altLang="en-US" sz="1000" b="1">
            <a:latin typeface="ＭＳ Ｐゴシック"/>
          </a:endParaRPr>
        </a:p>
      </xdr:txBody>
    </xdr:sp>
    <xdr:clientData/>
  </xdr:oneCellAnchor>
  <xdr:twoCellAnchor>
    <xdr:from>
      <xdr:col>7</xdr:col>
      <xdr:colOff>63500</xdr:colOff>
      <xdr:row>57</xdr:row>
      <xdr:rowOff>113454</xdr:rowOff>
    </xdr:from>
    <xdr:to>
      <xdr:col>7</xdr:col>
      <xdr:colOff>241300</xdr:colOff>
      <xdr:row>57</xdr:row>
      <xdr:rowOff>113454</xdr:rowOff>
    </xdr:to>
    <xdr:cxnSp macro="">
      <xdr:nvCxnSpPr>
        <xdr:cNvPr id="131" name="直線コネクタ 130"/>
        <xdr:cNvCxnSpPr/>
      </xdr:nvCxnSpPr>
      <xdr:spPr>
        <a:xfrm>
          <a:off x="4864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123825</xdr:rowOff>
    </xdr:from>
    <xdr:to>
      <xdr:col>7</xdr:col>
      <xdr:colOff>152400</xdr:colOff>
      <xdr:row>64</xdr:row>
      <xdr:rowOff>155998</xdr:rowOff>
    </xdr:to>
    <xdr:cxnSp macro="">
      <xdr:nvCxnSpPr>
        <xdr:cNvPr id="132" name="直線コネクタ 131"/>
        <xdr:cNvCxnSpPr/>
      </xdr:nvCxnSpPr>
      <xdr:spPr>
        <a:xfrm>
          <a:off x="4114800" y="11096625"/>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81297</xdr:rowOff>
    </xdr:from>
    <xdr:ext cx="762000" cy="259045"/>
    <xdr:sp macro="" textlink="">
      <xdr:nvSpPr>
        <xdr:cNvPr id="133" name="財政構造の弾力性平均値テキスト"/>
        <xdr:cNvSpPr txBox="1"/>
      </xdr:nvSpPr>
      <xdr:spPr>
        <a:xfrm>
          <a:off x="5041900" y="1105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109220</xdr:rowOff>
    </xdr:from>
    <xdr:to>
      <xdr:col>7</xdr:col>
      <xdr:colOff>203200</xdr:colOff>
      <xdr:row>65</xdr:row>
      <xdr:rowOff>39370</xdr:rowOff>
    </xdr:to>
    <xdr:sp macro="" textlink="">
      <xdr:nvSpPr>
        <xdr:cNvPr id="134" name="フローチャート : 判断 133"/>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123825</xdr:rowOff>
    </xdr:from>
    <xdr:to>
      <xdr:col>6</xdr:col>
      <xdr:colOff>0</xdr:colOff>
      <xdr:row>65</xdr:row>
      <xdr:rowOff>40852</xdr:rowOff>
    </xdr:to>
    <xdr:cxnSp macro="">
      <xdr:nvCxnSpPr>
        <xdr:cNvPr id="135" name="直線コネクタ 134"/>
        <xdr:cNvCxnSpPr/>
      </xdr:nvCxnSpPr>
      <xdr:spPr>
        <a:xfrm flipV="1">
          <a:off x="3225800" y="11096625"/>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36830</xdr:rowOff>
    </xdr:from>
    <xdr:to>
      <xdr:col>6</xdr:col>
      <xdr:colOff>50800</xdr:colOff>
      <xdr:row>64</xdr:row>
      <xdr:rowOff>138430</xdr:rowOff>
    </xdr:to>
    <xdr:sp macro="" textlink="">
      <xdr:nvSpPr>
        <xdr:cNvPr id="136" name="フローチャート : 判断 135"/>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148607</xdr:rowOff>
    </xdr:from>
    <xdr:ext cx="736600" cy="259045"/>
    <xdr:sp macro="" textlink="">
      <xdr:nvSpPr>
        <xdr:cNvPr id="137" name="テキスト ボックス 136"/>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155998</xdr:rowOff>
    </xdr:from>
    <xdr:to>
      <xdr:col>4</xdr:col>
      <xdr:colOff>482600</xdr:colOff>
      <xdr:row>65</xdr:row>
      <xdr:rowOff>40852</xdr:rowOff>
    </xdr:to>
    <xdr:cxnSp macro="">
      <xdr:nvCxnSpPr>
        <xdr:cNvPr id="138" name="直線コネクタ 137"/>
        <xdr:cNvCxnSpPr/>
      </xdr:nvCxnSpPr>
      <xdr:spPr>
        <a:xfrm>
          <a:off x="2336800" y="11128798"/>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48895</xdr:rowOff>
    </xdr:from>
    <xdr:to>
      <xdr:col>4</xdr:col>
      <xdr:colOff>533400</xdr:colOff>
      <xdr:row>64</xdr:row>
      <xdr:rowOff>150495</xdr:rowOff>
    </xdr:to>
    <xdr:sp macro="" textlink="">
      <xdr:nvSpPr>
        <xdr:cNvPr id="139" name="フローチャート : 判断 138"/>
        <xdr:cNvSpPr/>
      </xdr:nvSpPr>
      <xdr:spPr>
        <a:xfrm>
          <a:off x="31750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160672</xdr:rowOff>
    </xdr:from>
    <xdr:ext cx="762000" cy="259045"/>
    <xdr:sp macro="" textlink="">
      <xdr:nvSpPr>
        <xdr:cNvPr id="140" name="テキスト ボックス 139"/>
        <xdr:cNvSpPr txBox="1"/>
      </xdr:nvSpPr>
      <xdr:spPr>
        <a:xfrm>
          <a:off x="2844800" y="1079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127846</xdr:rowOff>
    </xdr:from>
    <xdr:to>
      <xdr:col>3</xdr:col>
      <xdr:colOff>279400</xdr:colOff>
      <xdr:row>64</xdr:row>
      <xdr:rowOff>155998</xdr:rowOff>
    </xdr:to>
    <xdr:cxnSp macro="">
      <xdr:nvCxnSpPr>
        <xdr:cNvPr id="141" name="直線コネクタ 140"/>
        <xdr:cNvCxnSpPr/>
      </xdr:nvCxnSpPr>
      <xdr:spPr>
        <a:xfrm>
          <a:off x="1447800" y="11100646"/>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8679</xdr:rowOff>
    </xdr:from>
    <xdr:to>
      <xdr:col>3</xdr:col>
      <xdr:colOff>330200</xdr:colOff>
      <xdr:row>64</xdr:row>
      <xdr:rowOff>110279</xdr:rowOff>
    </xdr:to>
    <xdr:sp macro="" textlink="">
      <xdr:nvSpPr>
        <xdr:cNvPr id="142" name="フローチャート : 判断 141"/>
        <xdr:cNvSpPr/>
      </xdr:nvSpPr>
      <xdr:spPr>
        <a:xfrm>
          <a:off x="2286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120456</xdr:rowOff>
    </xdr:from>
    <xdr:ext cx="762000" cy="259045"/>
    <xdr:sp macro="" textlink="">
      <xdr:nvSpPr>
        <xdr:cNvPr id="143" name="テキスト ボックス 142"/>
        <xdr:cNvSpPr txBox="1"/>
      </xdr:nvSpPr>
      <xdr:spPr>
        <a:xfrm>
          <a:off x="1955800" y="1075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52917</xdr:rowOff>
    </xdr:from>
    <xdr:to>
      <xdr:col>2</xdr:col>
      <xdr:colOff>127000</xdr:colOff>
      <xdr:row>64</xdr:row>
      <xdr:rowOff>154517</xdr:rowOff>
    </xdr:to>
    <xdr:sp macro="" textlink="">
      <xdr:nvSpPr>
        <xdr:cNvPr id="144" name="フローチャート : 判断 143"/>
        <xdr:cNvSpPr/>
      </xdr:nvSpPr>
      <xdr:spPr>
        <a:xfrm>
          <a:off x="1397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164694</xdr:rowOff>
    </xdr:from>
    <xdr:ext cx="762000" cy="259045"/>
    <xdr:sp macro="" textlink="">
      <xdr:nvSpPr>
        <xdr:cNvPr id="145" name="テキスト ボックス 144"/>
        <xdr:cNvSpPr txBox="1"/>
      </xdr:nvSpPr>
      <xdr:spPr>
        <a:xfrm>
          <a:off x="1066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105198</xdr:rowOff>
    </xdr:from>
    <xdr:to>
      <xdr:col>7</xdr:col>
      <xdr:colOff>203200</xdr:colOff>
      <xdr:row>65</xdr:row>
      <xdr:rowOff>35348</xdr:rowOff>
    </xdr:to>
    <xdr:sp macro="" textlink="">
      <xdr:nvSpPr>
        <xdr:cNvPr id="151" name="円/楕円 150"/>
        <xdr:cNvSpPr/>
      </xdr:nvSpPr>
      <xdr:spPr>
        <a:xfrm>
          <a:off x="4902200" y="110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121725</xdr:rowOff>
    </xdr:from>
    <xdr:ext cx="762000" cy="259045"/>
    <xdr:sp macro="" textlink="">
      <xdr:nvSpPr>
        <xdr:cNvPr id="152" name="財政構造の弾力性該当値テキスト"/>
        <xdr:cNvSpPr txBox="1"/>
      </xdr:nvSpPr>
      <xdr:spPr>
        <a:xfrm>
          <a:off x="5041900" y="10923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73025</xdr:rowOff>
    </xdr:from>
    <xdr:to>
      <xdr:col>6</xdr:col>
      <xdr:colOff>50800</xdr:colOff>
      <xdr:row>65</xdr:row>
      <xdr:rowOff>3175</xdr:rowOff>
    </xdr:to>
    <xdr:sp macro="" textlink="">
      <xdr:nvSpPr>
        <xdr:cNvPr id="153" name="円/楕円 152"/>
        <xdr:cNvSpPr/>
      </xdr:nvSpPr>
      <xdr:spPr>
        <a:xfrm>
          <a:off x="4064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159402</xdr:rowOff>
    </xdr:from>
    <xdr:ext cx="736600" cy="259045"/>
    <xdr:sp macro="" textlink="">
      <xdr:nvSpPr>
        <xdr:cNvPr id="154" name="テキスト ボックス 153"/>
        <xdr:cNvSpPr txBox="1"/>
      </xdr:nvSpPr>
      <xdr:spPr>
        <a:xfrm>
          <a:off x="3733800" y="1113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161502</xdr:rowOff>
    </xdr:from>
    <xdr:to>
      <xdr:col>4</xdr:col>
      <xdr:colOff>533400</xdr:colOff>
      <xdr:row>65</xdr:row>
      <xdr:rowOff>91652</xdr:rowOff>
    </xdr:to>
    <xdr:sp macro="" textlink="">
      <xdr:nvSpPr>
        <xdr:cNvPr id="155" name="円/楕円 154"/>
        <xdr:cNvSpPr/>
      </xdr:nvSpPr>
      <xdr:spPr>
        <a:xfrm>
          <a:off x="3175000" y="111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76429</xdr:rowOff>
    </xdr:from>
    <xdr:ext cx="762000" cy="259045"/>
    <xdr:sp macro="" textlink="">
      <xdr:nvSpPr>
        <xdr:cNvPr id="156" name="テキスト ボックス 155"/>
        <xdr:cNvSpPr txBox="1"/>
      </xdr:nvSpPr>
      <xdr:spPr>
        <a:xfrm>
          <a:off x="2844800" y="11220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105198</xdr:rowOff>
    </xdr:from>
    <xdr:to>
      <xdr:col>3</xdr:col>
      <xdr:colOff>330200</xdr:colOff>
      <xdr:row>65</xdr:row>
      <xdr:rowOff>35348</xdr:rowOff>
    </xdr:to>
    <xdr:sp macro="" textlink="">
      <xdr:nvSpPr>
        <xdr:cNvPr id="157" name="円/楕円 156"/>
        <xdr:cNvSpPr/>
      </xdr:nvSpPr>
      <xdr:spPr>
        <a:xfrm>
          <a:off x="2286000" y="110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20125</xdr:rowOff>
    </xdr:from>
    <xdr:ext cx="762000" cy="259045"/>
    <xdr:sp macro="" textlink="">
      <xdr:nvSpPr>
        <xdr:cNvPr id="158" name="テキスト ボックス 157"/>
        <xdr:cNvSpPr txBox="1"/>
      </xdr:nvSpPr>
      <xdr:spPr>
        <a:xfrm>
          <a:off x="1955800" y="1116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77046</xdr:rowOff>
    </xdr:from>
    <xdr:to>
      <xdr:col>2</xdr:col>
      <xdr:colOff>127000</xdr:colOff>
      <xdr:row>65</xdr:row>
      <xdr:rowOff>7196</xdr:rowOff>
    </xdr:to>
    <xdr:sp macro="" textlink="">
      <xdr:nvSpPr>
        <xdr:cNvPr id="159" name="円/楕円 158"/>
        <xdr:cNvSpPr/>
      </xdr:nvSpPr>
      <xdr:spPr>
        <a:xfrm>
          <a:off x="1397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163423</xdr:rowOff>
    </xdr:from>
    <xdr:ext cx="762000" cy="259045"/>
    <xdr:sp macro="" textlink="">
      <xdr:nvSpPr>
        <xdr:cNvPr id="160" name="テキスト ボックス 159"/>
        <xdr:cNvSpPr txBox="1"/>
      </xdr:nvSpPr>
      <xdr:spPr>
        <a:xfrm>
          <a:off x="1066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[178,443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物件費の減少により類似団体平均は大幅に下回る結果となったが、全国平均や県平均と比較すると依然高い状況である。</a:t>
          </a:r>
          <a:r>
            <a:rPr kumimoji="1" lang="ja-JP" altLang="ja-JP" sz="1100">
              <a:solidFill>
                <a:schemeClr val="dk1"/>
              </a:solidFill>
              <a:effectLst/>
              <a:latin typeface="+mn-lt"/>
              <a:ea typeface="+mn-ea"/>
              <a:cs typeface="+mn-cs"/>
            </a:rPr>
            <a:t>面積も広大であ</a:t>
          </a:r>
          <a:r>
            <a:rPr kumimoji="1" lang="ja-JP" altLang="en-US" sz="1100">
              <a:solidFill>
                <a:schemeClr val="dk1"/>
              </a:solidFill>
              <a:effectLst/>
              <a:latin typeface="+mn-lt"/>
              <a:ea typeface="+mn-ea"/>
              <a:cs typeface="+mn-cs"/>
            </a:rPr>
            <a:t>り行政の効率化が難しく、また、</a:t>
          </a:r>
          <a:r>
            <a:rPr kumimoji="1" lang="ja-JP" altLang="en-US" sz="1300">
              <a:latin typeface="ＭＳ Ｐゴシック"/>
            </a:rPr>
            <a:t>人口減少も著しいため人口</a:t>
          </a:r>
          <a:r>
            <a:rPr kumimoji="1" lang="en-US" altLang="ja-JP" sz="1300">
              <a:latin typeface="ＭＳ Ｐゴシック"/>
            </a:rPr>
            <a:t>1</a:t>
          </a:r>
          <a:r>
            <a:rPr kumimoji="1" lang="ja-JP" altLang="en-US" sz="1300">
              <a:latin typeface="ＭＳ Ｐゴシック"/>
            </a:rPr>
            <a:t>人当たりの数値にすると高値となってしまっている。厳しい状況ではあるが今後も</a:t>
          </a:r>
          <a:r>
            <a:rPr lang="ja-JP" altLang="ja-JP" sz="1100" b="0" i="0" baseline="0">
              <a:solidFill>
                <a:schemeClr val="dk1"/>
              </a:solidFill>
              <a:effectLst/>
              <a:latin typeface="+mn-lt"/>
              <a:ea typeface="+mn-ea"/>
              <a:cs typeface="+mn-cs"/>
            </a:rPr>
            <a:t>事務事業の見直しを中心とした組織の簡素化により、定員管理の適正化に努め、人件費の抑制や物件費等のコスト削減を図る。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71932</xdr:rowOff>
    </xdr:from>
    <xdr:to>
      <xdr:col>7</xdr:col>
      <xdr:colOff>152400</xdr:colOff>
      <xdr:row>88</xdr:row>
      <xdr:rowOff>148870</xdr:rowOff>
    </xdr:to>
    <xdr:cxnSp macro="">
      <xdr:nvCxnSpPr>
        <xdr:cNvPr id="190" name="直線コネクタ 189"/>
        <xdr:cNvCxnSpPr/>
      </xdr:nvCxnSpPr>
      <xdr:spPr>
        <a:xfrm flipV="1">
          <a:off x="4953000" y="13959382"/>
          <a:ext cx="0" cy="12770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120947</xdr:rowOff>
    </xdr:from>
    <xdr:ext cx="762000" cy="259045"/>
    <xdr:sp macro="" textlink="">
      <xdr:nvSpPr>
        <xdr:cNvPr id="191" name="人件費・物件費等の状況最小値テキスト"/>
        <xdr:cNvSpPr txBox="1"/>
      </xdr:nvSpPr>
      <xdr:spPr>
        <a:xfrm>
          <a:off x="5041900" y="1520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457,017</a:t>
          </a:r>
          <a:endParaRPr kumimoji="1" lang="ja-JP" altLang="en-US" sz="1000" b="1">
            <a:latin typeface="ＭＳ Ｐゴシック"/>
          </a:endParaRPr>
        </a:p>
      </xdr:txBody>
    </xdr:sp>
    <xdr:clientData/>
  </xdr:oneCellAnchor>
  <xdr:twoCellAnchor>
    <xdr:from>
      <xdr:col>7</xdr:col>
      <xdr:colOff>63500</xdr:colOff>
      <xdr:row>88</xdr:row>
      <xdr:rowOff>148870</xdr:rowOff>
    </xdr:from>
    <xdr:to>
      <xdr:col>7</xdr:col>
      <xdr:colOff>241300</xdr:colOff>
      <xdr:row>88</xdr:row>
      <xdr:rowOff>148870</xdr:rowOff>
    </xdr:to>
    <xdr:cxnSp macro="">
      <xdr:nvCxnSpPr>
        <xdr:cNvPr id="192" name="直線コネクタ 191"/>
        <xdr:cNvCxnSpPr/>
      </xdr:nvCxnSpPr>
      <xdr:spPr>
        <a:xfrm>
          <a:off x="4864100" y="1523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158309</xdr:rowOff>
    </xdr:from>
    <xdr:ext cx="762000" cy="259045"/>
    <xdr:sp macro="" textlink="">
      <xdr:nvSpPr>
        <xdr:cNvPr id="193" name="人件費・物件費等の状況最大値テキスト"/>
        <xdr:cNvSpPr txBox="1"/>
      </xdr:nvSpPr>
      <xdr:spPr>
        <a:xfrm>
          <a:off x="5041900" y="1370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139,465</a:t>
          </a:r>
          <a:endParaRPr kumimoji="1" lang="ja-JP" altLang="en-US" sz="1000" b="1">
            <a:latin typeface="ＭＳ Ｐゴシック"/>
          </a:endParaRPr>
        </a:p>
      </xdr:txBody>
    </xdr:sp>
    <xdr:clientData/>
  </xdr:oneCellAnchor>
  <xdr:twoCellAnchor>
    <xdr:from>
      <xdr:col>7</xdr:col>
      <xdr:colOff>63500</xdr:colOff>
      <xdr:row>81</xdr:row>
      <xdr:rowOff>71932</xdr:rowOff>
    </xdr:from>
    <xdr:to>
      <xdr:col>7</xdr:col>
      <xdr:colOff>241300</xdr:colOff>
      <xdr:row>81</xdr:row>
      <xdr:rowOff>71932</xdr:rowOff>
    </xdr:to>
    <xdr:cxnSp macro="">
      <xdr:nvCxnSpPr>
        <xdr:cNvPr id="194" name="直線コネクタ 193"/>
        <xdr:cNvCxnSpPr/>
      </xdr:nvCxnSpPr>
      <xdr:spPr>
        <a:xfrm>
          <a:off x="4864100" y="1395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57238</xdr:rowOff>
    </xdr:from>
    <xdr:to>
      <xdr:col>7</xdr:col>
      <xdr:colOff>152400</xdr:colOff>
      <xdr:row>83</xdr:row>
      <xdr:rowOff>64857</xdr:rowOff>
    </xdr:to>
    <xdr:cxnSp macro="">
      <xdr:nvCxnSpPr>
        <xdr:cNvPr id="195" name="直線コネクタ 194"/>
        <xdr:cNvCxnSpPr/>
      </xdr:nvCxnSpPr>
      <xdr:spPr>
        <a:xfrm flipV="1">
          <a:off x="4114800" y="14116138"/>
          <a:ext cx="838200" cy="17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24548</xdr:rowOff>
    </xdr:from>
    <xdr:ext cx="762000" cy="259045"/>
    <xdr:sp macro="" textlink="">
      <xdr:nvSpPr>
        <xdr:cNvPr id="196" name="人件費・物件費等の状況平均値テキスト"/>
        <xdr:cNvSpPr txBox="1"/>
      </xdr:nvSpPr>
      <xdr:spPr>
        <a:xfrm>
          <a:off x="5041900" y="14254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232,521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52471</xdr:rowOff>
    </xdr:from>
    <xdr:to>
      <xdr:col>7</xdr:col>
      <xdr:colOff>203200</xdr:colOff>
      <xdr:row>83</xdr:row>
      <xdr:rowOff>154071</xdr:rowOff>
    </xdr:to>
    <xdr:sp macro="" textlink="">
      <xdr:nvSpPr>
        <xdr:cNvPr id="197" name="フローチャート : 判断 196"/>
        <xdr:cNvSpPr/>
      </xdr:nvSpPr>
      <xdr:spPr>
        <a:xfrm>
          <a:off x="49022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16177</xdr:rowOff>
    </xdr:from>
    <xdr:to>
      <xdr:col>6</xdr:col>
      <xdr:colOff>0</xdr:colOff>
      <xdr:row>83</xdr:row>
      <xdr:rowOff>64857</xdr:rowOff>
    </xdr:to>
    <xdr:cxnSp macro="">
      <xdr:nvCxnSpPr>
        <xdr:cNvPr id="198" name="直線コネクタ 197"/>
        <xdr:cNvCxnSpPr/>
      </xdr:nvCxnSpPr>
      <xdr:spPr>
        <a:xfrm>
          <a:off x="3225800" y="14075077"/>
          <a:ext cx="889000" cy="22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169875</xdr:rowOff>
    </xdr:from>
    <xdr:to>
      <xdr:col>6</xdr:col>
      <xdr:colOff>50800</xdr:colOff>
      <xdr:row>83</xdr:row>
      <xdr:rowOff>100025</xdr:rowOff>
    </xdr:to>
    <xdr:sp macro="" textlink="">
      <xdr:nvSpPr>
        <xdr:cNvPr id="199" name="フローチャート : 判断 198"/>
        <xdr:cNvSpPr/>
      </xdr:nvSpPr>
      <xdr:spPr>
        <a:xfrm>
          <a:off x="4064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110202</xdr:rowOff>
    </xdr:from>
    <xdr:ext cx="736600" cy="259045"/>
    <xdr:sp macro="" textlink="">
      <xdr:nvSpPr>
        <xdr:cNvPr id="200" name="テキスト ボックス 199"/>
        <xdr:cNvSpPr txBox="1"/>
      </xdr:nvSpPr>
      <xdr:spPr>
        <a:xfrm>
          <a:off x="3733800" y="1399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7024</xdr:rowOff>
    </xdr:from>
    <xdr:to>
      <xdr:col>4</xdr:col>
      <xdr:colOff>482600</xdr:colOff>
      <xdr:row>82</xdr:row>
      <xdr:rowOff>16177</xdr:rowOff>
    </xdr:to>
    <xdr:cxnSp macro="">
      <xdr:nvCxnSpPr>
        <xdr:cNvPr id="201" name="直線コネクタ 200"/>
        <xdr:cNvCxnSpPr/>
      </xdr:nvCxnSpPr>
      <xdr:spPr>
        <a:xfrm>
          <a:off x="2336800" y="14065924"/>
          <a:ext cx="889000" cy="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116305</xdr:rowOff>
    </xdr:from>
    <xdr:to>
      <xdr:col>4</xdr:col>
      <xdr:colOff>533400</xdr:colOff>
      <xdr:row>82</xdr:row>
      <xdr:rowOff>46455</xdr:rowOff>
    </xdr:to>
    <xdr:sp macro="" textlink="">
      <xdr:nvSpPr>
        <xdr:cNvPr id="202" name="フローチャート : 判断 201"/>
        <xdr:cNvSpPr/>
      </xdr:nvSpPr>
      <xdr:spPr>
        <a:xfrm>
          <a:off x="3175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56632</xdr:rowOff>
    </xdr:from>
    <xdr:ext cx="762000" cy="259045"/>
    <xdr:sp macro="" textlink="">
      <xdr:nvSpPr>
        <xdr:cNvPr id="203" name="テキスト ボックス 202"/>
        <xdr:cNvSpPr txBox="1"/>
      </xdr:nvSpPr>
      <xdr:spPr>
        <a:xfrm>
          <a:off x="2844800" y="1377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167687</xdr:rowOff>
    </xdr:from>
    <xdr:to>
      <xdr:col>3</xdr:col>
      <xdr:colOff>279400</xdr:colOff>
      <xdr:row>82</xdr:row>
      <xdr:rowOff>7024</xdr:rowOff>
    </xdr:to>
    <xdr:cxnSp macro="">
      <xdr:nvCxnSpPr>
        <xdr:cNvPr id="204" name="直線コネクタ 203"/>
        <xdr:cNvCxnSpPr/>
      </xdr:nvCxnSpPr>
      <xdr:spPr>
        <a:xfrm>
          <a:off x="1447800" y="14055137"/>
          <a:ext cx="889000" cy="1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86375</xdr:rowOff>
    </xdr:from>
    <xdr:to>
      <xdr:col>3</xdr:col>
      <xdr:colOff>330200</xdr:colOff>
      <xdr:row>82</xdr:row>
      <xdr:rowOff>16525</xdr:rowOff>
    </xdr:to>
    <xdr:sp macro="" textlink="">
      <xdr:nvSpPr>
        <xdr:cNvPr id="205" name="フローチャート : 判断 204"/>
        <xdr:cNvSpPr/>
      </xdr:nvSpPr>
      <xdr:spPr>
        <a:xfrm>
          <a:off x="2286000" y="139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26702</xdr:rowOff>
    </xdr:from>
    <xdr:ext cx="762000" cy="259045"/>
    <xdr:sp macro="" textlink="">
      <xdr:nvSpPr>
        <xdr:cNvPr id="206" name="テキスト ボックス 205"/>
        <xdr:cNvSpPr txBox="1"/>
      </xdr:nvSpPr>
      <xdr:spPr>
        <a:xfrm>
          <a:off x="1955800" y="1374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81381</xdr:rowOff>
    </xdr:from>
    <xdr:to>
      <xdr:col>2</xdr:col>
      <xdr:colOff>127000</xdr:colOff>
      <xdr:row>82</xdr:row>
      <xdr:rowOff>11531</xdr:rowOff>
    </xdr:to>
    <xdr:sp macro="" textlink="">
      <xdr:nvSpPr>
        <xdr:cNvPr id="207" name="フローチャート : 判断 206"/>
        <xdr:cNvSpPr/>
      </xdr:nvSpPr>
      <xdr:spPr>
        <a:xfrm>
          <a:off x="1397000" y="1396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21708</xdr:rowOff>
    </xdr:from>
    <xdr:ext cx="762000" cy="259045"/>
    <xdr:sp macro="" textlink="">
      <xdr:nvSpPr>
        <xdr:cNvPr id="208" name="テキスト ボックス 207"/>
        <xdr:cNvSpPr txBox="1"/>
      </xdr:nvSpPr>
      <xdr:spPr>
        <a:xfrm>
          <a:off x="1066800" y="1373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6438</xdr:rowOff>
    </xdr:from>
    <xdr:to>
      <xdr:col>7</xdr:col>
      <xdr:colOff>203200</xdr:colOff>
      <xdr:row>82</xdr:row>
      <xdr:rowOff>108038</xdr:rowOff>
    </xdr:to>
    <xdr:sp macro="" textlink="">
      <xdr:nvSpPr>
        <xdr:cNvPr id="214" name="円/楕円 213"/>
        <xdr:cNvSpPr/>
      </xdr:nvSpPr>
      <xdr:spPr>
        <a:xfrm>
          <a:off x="4902200" y="140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22965</xdr:rowOff>
    </xdr:from>
    <xdr:ext cx="762000" cy="259045"/>
    <xdr:sp macro="" textlink="">
      <xdr:nvSpPr>
        <xdr:cNvPr id="215" name="人件費・物件費等の状況該当値テキスト"/>
        <xdr:cNvSpPr txBox="1"/>
      </xdr:nvSpPr>
      <xdr:spPr>
        <a:xfrm>
          <a:off x="5041900" y="139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178,443</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14057</xdr:rowOff>
    </xdr:from>
    <xdr:to>
      <xdr:col>6</xdr:col>
      <xdr:colOff>50800</xdr:colOff>
      <xdr:row>83</xdr:row>
      <xdr:rowOff>115657</xdr:rowOff>
    </xdr:to>
    <xdr:sp macro="" textlink="">
      <xdr:nvSpPr>
        <xdr:cNvPr id="216" name="円/楕円 215"/>
        <xdr:cNvSpPr/>
      </xdr:nvSpPr>
      <xdr:spPr>
        <a:xfrm>
          <a:off x="4064000" y="1424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100434</xdr:rowOff>
    </xdr:from>
    <xdr:ext cx="736600" cy="259045"/>
    <xdr:sp macro="" textlink="">
      <xdr:nvSpPr>
        <xdr:cNvPr id="217" name="テキスト ボックス 216"/>
        <xdr:cNvSpPr txBox="1"/>
      </xdr:nvSpPr>
      <xdr:spPr>
        <a:xfrm>
          <a:off x="3733800" y="14330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222,969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136827</xdr:rowOff>
    </xdr:from>
    <xdr:to>
      <xdr:col>4</xdr:col>
      <xdr:colOff>533400</xdr:colOff>
      <xdr:row>82</xdr:row>
      <xdr:rowOff>66977</xdr:rowOff>
    </xdr:to>
    <xdr:sp macro="" textlink="">
      <xdr:nvSpPr>
        <xdr:cNvPr id="218" name="円/楕円 217"/>
        <xdr:cNvSpPr/>
      </xdr:nvSpPr>
      <xdr:spPr>
        <a:xfrm>
          <a:off x="3175000" y="1402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51754</xdr:rowOff>
    </xdr:from>
    <xdr:ext cx="762000" cy="259045"/>
    <xdr:sp macro="" textlink="">
      <xdr:nvSpPr>
        <xdr:cNvPr id="219" name="テキスト ボックス 218"/>
        <xdr:cNvSpPr txBox="1"/>
      </xdr:nvSpPr>
      <xdr:spPr>
        <a:xfrm>
          <a:off x="2844800" y="1411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168,233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127674</xdr:rowOff>
    </xdr:from>
    <xdr:to>
      <xdr:col>3</xdr:col>
      <xdr:colOff>330200</xdr:colOff>
      <xdr:row>82</xdr:row>
      <xdr:rowOff>57824</xdr:rowOff>
    </xdr:to>
    <xdr:sp macro="" textlink="">
      <xdr:nvSpPr>
        <xdr:cNvPr id="220" name="円/楕円 219"/>
        <xdr:cNvSpPr/>
      </xdr:nvSpPr>
      <xdr:spPr>
        <a:xfrm>
          <a:off x="2286000" y="1401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42601</xdr:rowOff>
    </xdr:from>
    <xdr:ext cx="762000" cy="259045"/>
    <xdr:sp macro="" textlink="">
      <xdr:nvSpPr>
        <xdr:cNvPr id="221" name="テキスト ボックス 220"/>
        <xdr:cNvSpPr txBox="1"/>
      </xdr:nvSpPr>
      <xdr:spPr>
        <a:xfrm>
          <a:off x="1955800" y="1410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165,957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116887</xdr:rowOff>
    </xdr:from>
    <xdr:to>
      <xdr:col>2</xdr:col>
      <xdr:colOff>127000</xdr:colOff>
      <xdr:row>82</xdr:row>
      <xdr:rowOff>47037</xdr:rowOff>
    </xdr:to>
    <xdr:sp macro="" textlink="">
      <xdr:nvSpPr>
        <xdr:cNvPr id="222" name="円/楕円 221"/>
        <xdr:cNvSpPr/>
      </xdr:nvSpPr>
      <xdr:spPr>
        <a:xfrm>
          <a:off x="1397000" y="1400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31814</xdr:rowOff>
    </xdr:from>
    <xdr:ext cx="762000" cy="259045"/>
    <xdr:sp macro="" textlink="">
      <xdr:nvSpPr>
        <xdr:cNvPr id="223" name="テキスト ボックス 222"/>
        <xdr:cNvSpPr txBox="1"/>
      </xdr:nvSpPr>
      <xdr:spPr>
        <a:xfrm>
          <a:off x="1066800" y="14090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163,275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全国町村平均を</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％上回っているが、給与体系を見直し適正化に努め、定員適正化計画に基づいた職員数の削減等を行っているため、国（▲</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％）及び全国市平均（▲</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％）では下回っている。</a:t>
          </a:r>
          <a:r>
            <a:rPr lang="ja-JP" altLang="en-US" sz="1100" b="0" i="0" baseline="0">
              <a:solidFill>
                <a:schemeClr val="dk1"/>
              </a:solidFill>
              <a:effectLst/>
              <a:latin typeface="+mn-lt"/>
              <a:ea typeface="+mn-ea"/>
              <a:cs typeface="+mn-cs"/>
            </a:rPr>
            <a:t>全国町村平均が前年度より</a:t>
          </a:r>
          <a:r>
            <a:rPr lang="en-US" altLang="ja-JP" sz="1100" b="0" i="0" baseline="0">
              <a:solidFill>
                <a:schemeClr val="dk1"/>
              </a:solidFill>
              <a:effectLst/>
              <a:latin typeface="+mn-lt"/>
              <a:ea typeface="+mn-ea"/>
              <a:cs typeface="+mn-cs"/>
            </a:rPr>
            <a:t>0.1</a:t>
          </a:r>
          <a:r>
            <a:rPr lang="ja-JP" altLang="en-US" sz="1100" b="0" i="0" baseline="0">
              <a:solidFill>
                <a:schemeClr val="dk1"/>
              </a:solidFill>
              <a:effectLst/>
              <a:latin typeface="+mn-lt"/>
              <a:ea typeface="+mn-ea"/>
              <a:cs typeface="+mn-cs"/>
            </a:rPr>
            <a:t>％増加している中で指数の減少を図れたので、</a:t>
          </a:r>
          <a:r>
            <a:rPr lang="ja-JP" altLang="ja-JP" sz="1100" b="0" i="0" baseline="0">
              <a:solidFill>
                <a:schemeClr val="dk1"/>
              </a:solidFill>
              <a:effectLst/>
              <a:latin typeface="+mn-lt"/>
              <a:ea typeface="+mn-ea"/>
              <a:cs typeface="+mn-cs"/>
            </a:rPr>
            <a:t>今後も人事院及び県人事委員会の勧告を基に民間賃金に即した適正な給与体系の構築に努める。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24130</xdr:rowOff>
    </xdr:to>
    <xdr:cxnSp macro="">
      <xdr:nvCxnSpPr>
        <xdr:cNvPr id="252" name="直線コネクタ 251"/>
        <xdr:cNvCxnSpPr/>
      </xdr:nvCxnSpPr>
      <xdr:spPr>
        <a:xfrm flipV="1">
          <a:off x="17018000" y="13977620"/>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167657</xdr:rowOff>
    </xdr:from>
    <xdr:ext cx="762000" cy="259045"/>
    <xdr:sp macro="" textlink="">
      <xdr:nvSpPr>
        <xdr:cNvPr id="253" name="給与水準   （国との比較）最小値テキスト"/>
        <xdr:cNvSpPr txBox="1"/>
      </xdr:nvSpPr>
      <xdr:spPr>
        <a:xfrm>
          <a:off x="17106900" y="1508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88</xdr:row>
      <xdr:rowOff>24130</xdr:rowOff>
    </xdr:from>
    <xdr:to>
      <xdr:col>24</xdr:col>
      <xdr:colOff>647700</xdr:colOff>
      <xdr:row>88</xdr:row>
      <xdr:rowOff>24130</xdr:rowOff>
    </xdr:to>
    <xdr:cxnSp macro="">
      <xdr:nvCxnSpPr>
        <xdr:cNvPr id="254" name="直線コネクタ 253"/>
        <xdr:cNvCxnSpPr/>
      </xdr:nvCxnSpPr>
      <xdr:spPr>
        <a:xfrm>
          <a:off x="16929100" y="1511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5"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6" name="直線コネクタ 255"/>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21166</xdr:rowOff>
    </xdr:from>
    <xdr:to>
      <xdr:col>24</xdr:col>
      <xdr:colOff>558800</xdr:colOff>
      <xdr:row>86</xdr:row>
      <xdr:rowOff>77470</xdr:rowOff>
    </xdr:to>
    <xdr:cxnSp macro="">
      <xdr:nvCxnSpPr>
        <xdr:cNvPr id="257" name="直線コネクタ 256"/>
        <xdr:cNvCxnSpPr/>
      </xdr:nvCxnSpPr>
      <xdr:spPr>
        <a:xfrm flipV="1">
          <a:off x="16179800" y="14765866"/>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160884</xdr:rowOff>
    </xdr:from>
    <xdr:ext cx="762000" cy="259045"/>
    <xdr:sp macro="" textlink="">
      <xdr:nvSpPr>
        <xdr:cNvPr id="258" name="給与水準   （国との比較）平均値テキスト"/>
        <xdr:cNvSpPr txBox="1"/>
      </xdr:nvSpPr>
      <xdr:spPr>
        <a:xfrm>
          <a:off x="17106900" y="1439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59" name="フローチャート : 判断 258"/>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128270</xdr:rowOff>
    </xdr:from>
    <xdr:to>
      <xdr:col>23</xdr:col>
      <xdr:colOff>406400</xdr:colOff>
      <xdr:row>86</xdr:row>
      <xdr:rowOff>77470</xdr:rowOff>
    </xdr:to>
    <xdr:cxnSp macro="">
      <xdr:nvCxnSpPr>
        <xdr:cNvPr id="260" name="直線コネクタ 259"/>
        <xdr:cNvCxnSpPr/>
      </xdr:nvCxnSpPr>
      <xdr:spPr>
        <a:xfrm>
          <a:off x="15290800" y="1470152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152400</xdr:rowOff>
    </xdr:from>
    <xdr:to>
      <xdr:col>23</xdr:col>
      <xdr:colOff>457200</xdr:colOff>
      <xdr:row>85</xdr:row>
      <xdr:rowOff>82550</xdr:rowOff>
    </xdr:to>
    <xdr:sp macro="" textlink="">
      <xdr:nvSpPr>
        <xdr:cNvPr id="261" name="フローチャート :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92727</xdr:rowOff>
    </xdr:from>
    <xdr:ext cx="736600" cy="259045"/>
    <xdr:sp macro="" textlink="">
      <xdr:nvSpPr>
        <xdr:cNvPr id="262" name="テキスト ボックス 261"/>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128270</xdr:rowOff>
    </xdr:from>
    <xdr:to>
      <xdr:col>22</xdr:col>
      <xdr:colOff>203200</xdr:colOff>
      <xdr:row>85</xdr:row>
      <xdr:rowOff>136313</xdr:rowOff>
    </xdr:to>
    <xdr:cxnSp macro="">
      <xdr:nvCxnSpPr>
        <xdr:cNvPr id="263" name="直線コネクタ 262"/>
        <xdr:cNvCxnSpPr/>
      </xdr:nvCxnSpPr>
      <xdr:spPr>
        <a:xfrm flipV="1">
          <a:off x="14401800" y="147015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4" name="フローチャート : 判断 263"/>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100770</xdr:rowOff>
    </xdr:from>
    <xdr:ext cx="762000" cy="259045"/>
    <xdr:sp macro="" textlink="">
      <xdr:nvSpPr>
        <xdr:cNvPr id="265" name="テキスト ボックス 264"/>
        <xdr:cNvSpPr txBox="1"/>
      </xdr:nvSpPr>
      <xdr:spPr>
        <a:xfrm>
          <a:off x="14909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136313</xdr:rowOff>
    </xdr:from>
    <xdr:to>
      <xdr:col>21</xdr:col>
      <xdr:colOff>0</xdr:colOff>
      <xdr:row>88</xdr:row>
      <xdr:rowOff>88477</xdr:rowOff>
    </xdr:to>
    <xdr:cxnSp macro="">
      <xdr:nvCxnSpPr>
        <xdr:cNvPr id="266" name="直線コネクタ 265"/>
        <xdr:cNvCxnSpPr/>
      </xdr:nvCxnSpPr>
      <xdr:spPr>
        <a:xfrm flipV="1">
          <a:off x="13512800" y="14709563"/>
          <a:ext cx="889000" cy="46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160443</xdr:rowOff>
    </xdr:from>
    <xdr:to>
      <xdr:col>21</xdr:col>
      <xdr:colOff>50800</xdr:colOff>
      <xdr:row>85</xdr:row>
      <xdr:rowOff>90593</xdr:rowOff>
    </xdr:to>
    <xdr:sp macro="" textlink="">
      <xdr:nvSpPr>
        <xdr:cNvPr id="267" name="フローチャート : 判断 266"/>
        <xdr:cNvSpPr/>
      </xdr:nvSpPr>
      <xdr:spPr>
        <a:xfrm>
          <a:off x="14351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100770</xdr:rowOff>
    </xdr:from>
    <xdr:ext cx="762000" cy="259045"/>
    <xdr:sp macro="" textlink="">
      <xdr:nvSpPr>
        <xdr:cNvPr id="268" name="テキスト ボックス 267"/>
        <xdr:cNvSpPr txBox="1"/>
      </xdr:nvSpPr>
      <xdr:spPr>
        <a:xfrm>
          <a:off x="14020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69" name="フローチャート : 判断 268"/>
        <xdr:cNvSpPr/>
      </xdr:nvSpPr>
      <xdr:spPr>
        <a:xfrm>
          <a:off x="13462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164270</xdr:rowOff>
    </xdr:from>
    <xdr:ext cx="762000" cy="259045"/>
    <xdr:sp macro="" textlink="">
      <xdr:nvSpPr>
        <xdr:cNvPr id="270" name="テキスト ボックス 269"/>
        <xdr:cNvSpPr txBox="1"/>
      </xdr:nvSpPr>
      <xdr:spPr>
        <a:xfrm>
          <a:off x="13131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141816</xdr:rowOff>
    </xdr:from>
    <xdr:to>
      <xdr:col>24</xdr:col>
      <xdr:colOff>609600</xdr:colOff>
      <xdr:row>86</xdr:row>
      <xdr:rowOff>71966</xdr:rowOff>
    </xdr:to>
    <xdr:sp macro="" textlink="">
      <xdr:nvSpPr>
        <xdr:cNvPr id="276" name="円/楕円 275"/>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113893</xdr:rowOff>
    </xdr:from>
    <xdr:ext cx="762000" cy="259045"/>
    <xdr:sp macro="" textlink="">
      <xdr:nvSpPr>
        <xdr:cNvPr id="277" name="給与水準   （国との比較）該当値テキスト"/>
        <xdr:cNvSpPr txBox="1"/>
      </xdr:nvSpPr>
      <xdr:spPr>
        <a:xfrm>
          <a:off x="17106900" y="146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26670</xdr:rowOff>
    </xdr:from>
    <xdr:to>
      <xdr:col>23</xdr:col>
      <xdr:colOff>457200</xdr:colOff>
      <xdr:row>86</xdr:row>
      <xdr:rowOff>128270</xdr:rowOff>
    </xdr:to>
    <xdr:sp macro="" textlink="">
      <xdr:nvSpPr>
        <xdr:cNvPr id="278" name="円/楕円 277"/>
        <xdr:cNvSpPr/>
      </xdr:nvSpPr>
      <xdr:spPr>
        <a:xfrm>
          <a:off x="16129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113047</xdr:rowOff>
    </xdr:from>
    <xdr:ext cx="736600" cy="259045"/>
    <xdr:sp macro="" textlink="">
      <xdr:nvSpPr>
        <xdr:cNvPr id="279" name="テキスト ボックス 278"/>
        <xdr:cNvSpPr txBox="1"/>
      </xdr:nvSpPr>
      <xdr:spPr>
        <a:xfrm>
          <a:off x="15798800" y="1485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77470</xdr:rowOff>
    </xdr:from>
    <xdr:to>
      <xdr:col>22</xdr:col>
      <xdr:colOff>254000</xdr:colOff>
      <xdr:row>86</xdr:row>
      <xdr:rowOff>7620</xdr:rowOff>
    </xdr:to>
    <xdr:sp macro="" textlink="">
      <xdr:nvSpPr>
        <xdr:cNvPr id="280" name="円/楕円 279"/>
        <xdr:cNvSpPr/>
      </xdr:nvSpPr>
      <xdr:spPr>
        <a:xfrm>
          <a:off x="15240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163847</xdr:rowOff>
    </xdr:from>
    <xdr:ext cx="762000" cy="259045"/>
    <xdr:sp macro="" textlink="">
      <xdr:nvSpPr>
        <xdr:cNvPr id="281" name="テキスト ボックス 280"/>
        <xdr:cNvSpPr txBox="1"/>
      </xdr:nvSpPr>
      <xdr:spPr>
        <a:xfrm>
          <a:off x="14909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85513</xdr:rowOff>
    </xdr:from>
    <xdr:to>
      <xdr:col>21</xdr:col>
      <xdr:colOff>50800</xdr:colOff>
      <xdr:row>86</xdr:row>
      <xdr:rowOff>15663</xdr:rowOff>
    </xdr:to>
    <xdr:sp macro="" textlink="">
      <xdr:nvSpPr>
        <xdr:cNvPr id="282" name="円/楕円 281"/>
        <xdr:cNvSpPr/>
      </xdr:nvSpPr>
      <xdr:spPr>
        <a:xfrm>
          <a:off x="143510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440</xdr:rowOff>
    </xdr:from>
    <xdr:ext cx="762000" cy="259045"/>
    <xdr:sp macro="" textlink="">
      <xdr:nvSpPr>
        <xdr:cNvPr id="283" name="テキスト ボックス 282"/>
        <xdr:cNvSpPr txBox="1"/>
      </xdr:nvSpPr>
      <xdr:spPr>
        <a:xfrm>
          <a:off x="14020800" y="1474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84" name="円/楕円 283"/>
        <xdr:cNvSpPr/>
      </xdr:nvSpPr>
      <xdr:spPr>
        <a:xfrm>
          <a:off x="13462000" y="151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149454</xdr:rowOff>
    </xdr:from>
    <xdr:ext cx="762000" cy="259045"/>
    <xdr:sp macro="" textlink="">
      <xdr:nvSpPr>
        <xdr:cNvPr id="285" name="テキスト ボックス 284"/>
        <xdr:cNvSpPr txBox="1"/>
      </xdr:nvSpPr>
      <xdr:spPr>
        <a:xfrm>
          <a:off x="13131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[14.02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定員適正化計画の推進により職員数は年々減少しており、計画の達成率も概ね順調ではあるが、人口の減少も著しく未だ類似団体平均を上回っている。</a:t>
          </a:r>
          <a:r>
            <a:rPr lang="ja-JP" altLang="en-US" sz="1100" b="0" i="0" baseline="0">
              <a:solidFill>
                <a:schemeClr val="dk1"/>
              </a:solidFill>
              <a:effectLst/>
              <a:latin typeface="+mn-lt"/>
              <a:ea typeface="+mn-ea"/>
              <a:cs typeface="+mn-cs"/>
            </a:rPr>
            <a:t>全国平均、県平均から見ても大幅に多い状況にあるので、</a:t>
          </a:r>
          <a:r>
            <a:rPr lang="ja-JP" altLang="ja-JP" sz="1100" b="0" i="0" baseline="0">
              <a:solidFill>
                <a:schemeClr val="dk1"/>
              </a:solidFill>
              <a:effectLst/>
              <a:latin typeface="+mn-lt"/>
              <a:ea typeface="+mn-ea"/>
              <a:cs typeface="+mn-cs"/>
            </a:rPr>
            <a:t>今後も退職者分の不補充、業務の外部委託の推進、短期再任用、臨時職員の利活用等により正規職員の削減を図る。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101939</xdr:rowOff>
    </xdr:from>
    <xdr:to>
      <xdr:col>24</xdr:col>
      <xdr:colOff>558800</xdr:colOff>
      <xdr:row>66</xdr:row>
      <xdr:rowOff>123571</xdr:rowOff>
    </xdr:to>
    <xdr:cxnSp macro="">
      <xdr:nvCxnSpPr>
        <xdr:cNvPr id="315" name="直線コネクタ 314"/>
        <xdr:cNvCxnSpPr/>
      </xdr:nvCxnSpPr>
      <xdr:spPr>
        <a:xfrm flipV="1">
          <a:off x="17018000" y="10217489"/>
          <a:ext cx="0" cy="1221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95648</xdr:rowOff>
    </xdr:from>
    <xdr:ext cx="762000" cy="259045"/>
    <xdr:sp macro="" textlink="">
      <xdr:nvSpPr>
        <xdr:cNvPr id="316" name="定員管理の状況最小値テキスト"/>
        <xdr:cNvSpPr txBox="1"/>
      </xdr:nvSpPr>
      <xdr:spPr>
        <a:xfrm>
          <a:off x="17106900" y="114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23.01</a:t>
          </a:r>
          <a:endParaRPr kumimoji="1" lang="ja-JP" altLang="en-US" sz="1000" b="1">
            <a:latin typeface="ＭＳ Ｐゴシック"/>
          </a:endParaRPr>
        </a:p>
      </xdr:txBody>
    </xdr:sp>
    <xdr:clientData/>
  </xdr:oneCellAnchor>
  <xdr:twoCellAnchor>
    <xdr:from>
      <xdr:col>24</xdr:col>
      <xdr:colOff>469900</xdr:colOff>
      <xdr:row>66</xdr:row>
      <xdr:rowOff>123571</xdr:rowOff>
    </xdr:from>
    <xdr:to>
      <xdr:col>24</xdr:col>
      <xdr:colOff>647700</xdr:colOff>
      <xdr:row>66</xdr:row>
      <xdr:rowOff>123571</xdr:rowOff>
    </xdr:to>
    <xdr:cxnSp macro="">
      <xdr:nvCxnSpPr>
        <xdr:cNvPr id="317" name="直線コネクタ 316"/>
        <xdr:cNvCxnSpPr/>
      </xdr:nvCxnSpPr>
      <xdr:spPr>
        <a:xfrm>
          <a:off x="16929100" y="1143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16866</xdr:rowOff>
    </xdr:from>
    <xdr:ext cx="762000" cy="259045"/>
    <xdr:sp macro="" textlink="">
      <xdr:nvSpPr>
        <xdr:cNvPr id="318"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a:t>
          </a:r>
          <a:endParaRPr kumimoji="1" lang="ja-JP" altLang="en-US" sz="1000" b="1">
            <a:latin typeface="ＭＳ Ｐゴシック"/>
          </a:endParaRPr>
        </a:p>
      </xdr:txBody>
    </xdr:sp>
    <xdr:clientData/>
  </xdr:oneCellAnchor>
  <xdr:twoCellAnchor>
    <xdr:from>
      <xdr:col>24</xdr:col>
      <xdr:colOff>469900</xdr:colOff>
      <xdr:row>59</xdr:row>
      <xdr:rowOff>101939</xdr:rowOff>
    </xdr:from>
    <xdr:to>
      <xdr:col>24</xdr:col>
      <xdr:colOff>647700</xdr:colOff>
      <xdr:row>59</xdr:row>
      <xdr:rowOff>101939</xdr:rowOff>
    </xdr:to>
    <xdr:cxnSp macro="">
      <xdr:nvCxnSpPr>
        <xdr:cNvPr id="319" name="直線コネクタ 318"/>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86275</xdr:rowOff>
    </xdr:from>
    <xdr:to>
      <xdr:col>24</xdr:col>
      <xdr:colOff>558800</xdr:colOff>
      <xdr:row>62</xdr:row>
      <xdr:rowOff>105580</xdr:rowOff>
    </xdr:to>
    <xdr:cxnSp macro="">
      <xdr:nvCxnSpPr>
        <xdr:cNvPr id="320" name="直線コネクタ 319"/>
        <xdr:cNvCxnSpPr/>
      </xdr:nvCxnSpPr>
      <xdr:spPr>
        <a:xfrm flipV="1">
          <a:off x="16179800" y="10716175"/>
          <a:ext cx="8382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5351</xdr:rowOff>
    </xdr:from>
    <xdr:ext cx="762000" cy="259045"/>
    <xdr:sp macro="" textlink="">
      <xdr:nvSpPr>
        <xdr:cNvPr id="321" name="定員管理の状況平均値テキスト"/>
        <xdr:cNvSpPr txBox="1"/>
      </xdr:nvSpPr>
      <xdr:spPr>
        <a:xfrm>
          <a:off x="17106900" y="1046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160274</xdr:rowOff>
    </xdr:from>
    <xdr:to>
      <xdr:col>24</xdr:col>
      <xdr:colOff>609600</xdr:colOff>
      <xdr:row>62</xdr:row>
      <xdr:rowOff>90424</xdr:rowOff>
    </xdr:to>
    <xdr:sp macro="" textlink="">
      <xdr:nvSpPr>
        <xdr:cNvPr id="322" name="フローチャート : 判断 321"/>
        <xdr:cNvSpPr/>
      </xdr:nvSpPr>
      <xdr:spPr>
        <a:xfrm>
          <a:off x="16967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77428</xdr:rowOff>
    </xdr:from>
    <xdr:to>
      <xdr:col>23</xdr:col>
      <xdr:colOff>406400</xdr:colOff>
      <xdr:row>62</xdr:row>
      <xdr:rowOff>105580</xdr:rowOff>
    </xdr:to>
    <xdr:cxnSp macro="">
      <xdr:nvCxnSpPr>
        <xdr:cNvPr id="323" name="直線コネクタ 322"/>
        <xdr:cNvCxnSpPr/>
      </xdr:nvCxnSpPr>
      <xdr:spPr>
        <a:xfrm>
          <a:off x="15290800" y="10707328"/>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130514</xdr:rowOff>
    </xdr:from>
    <xdr:to>
      <xdr:col>23</xdr:col>
      <xdr:colOff>457200</xdr:colOff>
      <xdr:row>62</xdr:row>
      <xdr:rowOff>60664</xdr:rowOff>
    </xdr:to>
    <xdr:sp macro="" textlink="">
      <xdr:nvSpPr>
        <xdr:cNvPr id="324" name="フローチャート : 判断 323"/>
        <xdr:cNvSpPr/>
      </xdr:nvSpPr>
      <xdr:spPr>
        <a:xfrm>
          <a:off x="16129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70841</xdr:rowOff>
    </xdr:from>
    <xdr:ext cx="736600" cy="259045"/>
    <xdr:sp macro="" textlink="">
      <xdr:nvSpPr>
        <xdr:cNvPr id="325" name="テキスト ボックス 324"/>
        <xdr:cNvSpPr txBox="1"/>
      </xdr:nvSpPr>
      <xdr:spPr>
        <a:xfrm>
          <a:off x="15798800" y="103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62145</xdr:rowOff>
    </xdr:from>
    <xdr:to>
      <xdr:col>22</xdr:col>
      <xdr:colOff>203200</xdr:colOff>
      <xdr:row>62</xdr:row>
      <xdr:rowOff>77428</xdr:rowOff>
    </xdr:to>
    <xdr:cxnSp macro="">
      <xdr:nvCxnSpPr>
        <xdr:cNvPr id="326" name="直線コネクタ 325"/>
        <xdr:cNvCxnSpPr/>
      </xdr:nvCxnSpPr>
      <xdr:spPr>
        <a:xfrm>
          <a:off x="14401800" y="10692045"/>
          <a:ext cx="8890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85598</xdr:rowOff>
    </xdr:from>
    <xdr:to>
      <xdr:col>22</xdr:col>
      <xdr:colOff>254000</xdr:colOff>
      <xdr:row>61</xdr:row>
      <xdr:rowOff>15748</xdr:rowOff>
    </xdr:to>
    <xdr:sp macro="" textlink="">
      <xdr:nvSpPr>
        <xdr:cNvPr id="327" name="フローチャート : 判断 326"/>
        <xdr:cNvSpPr/>
      </xdr:nvSpPr>
      <xdr:spPr>
        <a:xfrm>
          <a:off x="15240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25925</xdr:rowOff>
    </xdr:from>
    <xdr:ext cx="762000" cy="259045"/>
    <xdr:sp macro="" textlink="">
      <xdr:nvSpPr>
        <xdr:cNvPr id="328" name="テキスト ボックス 327"/>
        <xdr:cNvSpPr txBox="1"/>
      </xdr:nvSpPr>
      <xdr:spPr>
        <a:xfrm>
          <a:off x="14909800"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55711</xdr:rowOff>
    </xdr:from>
    <xdr:to>
      <xdr:col>21</xdr:col>
      <xdr:colOff>0</xdr:colOff>
      <xdr:row>62</xdr:row>
      <xdr:rowOff>62145</xdr:rowOff>
    </xdr:to>
    <xdr:cxnSp macro="">
      <xdr:nvCxnSpPr>
        <xdr:cNvPr id="329" name="直線コネクタ 328"/>
        <xdr:cNvCxnSpPr/>
      </xdr:nvCxnSpPr>
      <xdr:spPr>
        <a:xfrm>
          <a:off x="13512800" y="10685611"/>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76750</xdr:rowOff>
    </xdr:from>
    <xdr:to>
      <xdr:col>21</xdr:col>
      <xdr:colOff>50800</xdr:colOff>
      <xdr:row>61</xdr:row>
      <xdr:rowOff>6900</xdr:rowOff>
    </xdr:to>
    <xdr:sp macro="" textlink="">
      <xdr:nvSpPr>
        <xdr:cNvPr id="330" name="フローチャート : 判断 329"/>
        <xdr:cNvSpPr/>
      </xdr:nvSpPr>
      <xdr:spPr>
        <a:xfrm>
          <a:off x="14351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17077</xdr:rowOff>
    </xdr:from>
    <xdr:ext cx="762000" cy="259045"/>
    <xdr:sp macro="" textlink="">
      <xdr:nvSpPr>
        <xdr:cNvPr id="331" name="テキスト ボックス 330"/>
        <xdr:cNvSpPr txBox="1"/>
      </xdr:nvSpPr>
      <xdr:spPr>
        <a:xfrm>
          <a:off x="14020800" y="1013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71120</xdr:rowOff>
    </xdr:from>
    <xdr:to>
      <xdr:col>19</xdr:col>
      <xdr:colOff>533400</xdr:colOff>
      <xdr:row>61</xdr:row>
      <xdr:rowOff>1270</xdr:rowOff>
    </xdr:to>
    <xdr:sp macro="" textlink="">
      <xdr:nvSpPr>
        <xdr:cNvPr id="332" name="フローチャート : 判断 331"/>
        <xdr:cNvSpPr/>
      </xdr:nvSpPr>
      <xdr:spPr>
        <a:xfrm>
          <a:off x="13462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11447</xdr:rowOff>
    </xdr:from>
    <xdr:ext cx="762000" cy="259045"/>
    <xdr:sp macro="" textlink="">
      <xdr:nvSpPr>
        <xdr:cNvPr id="333" name="テキスト ボックス 332"/>
        <xdr:cNvSpPr txBox="1"/>
      </xdr:nvSpPr>
      <xdr:spPr>
        <a:xfrm>
          <a:off x="13131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35475</xdr:rowOff>
    </xdr:from>
    <xdr:to>
      <xdr:col>24</xdr:col>
      <xdr:colOff>609600</xdr:colOff>
      <xdr:row>62</xdr:row>
      <xdr:rowOff>137075</xdr:rowOff>
    </xdr:to>
    <xdr:sp macro="" textlink="">
      <xdr:nvSpPr>
        <xdr:cNvPr id="339" name="円/楕円 338"/>
        <xdr:cNvSpPr/>
      </xdr:nvSpPr>
      <xdr:spPr>
        <a:xfrm>
          <a:off x="16967200" y="1066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7552</xdr:rowOff>
    </xdr:from>
    <xdr:ext cx="762000" cy="259045"/>
    <xdr:sp macro="" textlink="">
      <xdr:nvSpPr>
        <xdr:cNvPr id="340" name="定員管理の状況該当値テキスト"/>
        <xdr:cNvSpPr txBox="1"/>
      </xdr:nvSpPr>
      <xdr:spPr>
        <a:xfrm>
          <a:off x="17106900" y="10637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14.02</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54780</xdr:rowOff>
    </xdr:from>
    <xdr:to>
      <xdr:col>23</xdr:col>
      <xdr:colOff>457200</xdr:colOff>
      <xdr:row>62</xdr:row>
      <xdr:rowOff>156380</xdr:rowOff>
    </xdr:to>
    <xdr:sp macro="" textlink="">
      <xdr:nvSpPr>
        <xdr:cNvPr id="341" name="円/楕円 340"/>
        <xdr:cNvSpPr/>
      </xdr:nvSpPr>
      <xdr:spPr>
        <a:xfrm>
          <a:off x="16129000" y="1068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141157</xdr:rowOff>
    </xdr:from>
    <xdr:ext cx="736600" cy="259045"/>
    <xdr:sp macro="" textlink="">
      <xdr:nvSpPr>
        <xdr:cNvPr id="342" name="テキスト ボックス 341"/>
        <xdr:cNvSpPr txBox="1"/>
      </xdr:nvSpPr>
      <xdr:spPr>
        <a:xfrm>
          <a:off x="15798800" y="1077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14.26</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26628</xdr:rowOff>
    </xdr:from>
    <xdr:to>
      <xdr:col>22</xdr:col>
      <xdr:colOff>254000</xdr:colOff>
      <xdr:row>62</xdr:row>
      <xdr:rowOff>128228</xdr:rowOff>
    </xdr:to>
    <xdr:sp macro="" textlink="">
      <xdr:nvSpPr>
        <xdr:cNvPr id="343" name="円/楕円 342"/>
        <xdr:cNvSpPr/>
      </xdr:nvSpPr>
      <xdr:spPr>
        <a:xfrm>
          <a:off x="15240000" y="106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113005</xdr:rowOff>
    </xdr:from>
    <xdr:ext cx="762000" cy="259045"/>
    <xdr:sp macro="" textlink="">
      <xdr:nvSpPr>
        <xdr:cNvPr id="344" name="テキスト ボックス 343"/>
        <xdr:cNvSpPr txBox="1"/>
      </xdr:nvSpPr>
      <xdr:spPr>
        <a:xfrm>
          <a:off x="14909800" y="1074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13.91</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11345</xdr:rowOff>
    </xdr:from>
    <xdr:to>
      <xdr:col>21</xdr:col>
      <xdr:colOff>50800</xdr:colOff>
      <xdr:row>62</xdr:row>
      <xdr:rowOff>112945</xdr:rowOff>
    </xdr:to>
    <xdr:sp macro="" textlink="">
      <xdr:nvSpPr>
        <xdr:cNvPr id="345" name="円/楕円 344"/>
        <xdr:cNvSpPr/>
      </xdr:nvSpPr>
      <xdr:spPr>
        <a:xfrm>
          <a:off x="14351000" y="1064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97722</xdr:rowOff>
    </xdr:from>
    <xdr:ext cx="762000" cy="259045"/>
    <xdr:sp macro="" textlink="">
      <xdr:nvSpPr>
        <xdr:cNvPr id="346" name="テキスト ボックス 345"/>
        <xdr:cNvSpPr txBox="1"/>
      </xdr:nvSpPr>
      <xdr:spPr>
        <a:xfrm>
          <a:off x="14020800" y="1072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13.72</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4911</xdr:rowOff>
    </xdr:from>
    <xdr:to>
      <xdr:col>19</xdr:col>
      <xdr:colOff>533400</xdr:colOff>
      <xdr:row>62</xdr:row>
      <xdr:rowOff>106511</xdr:rowOff>
    </xdr:to>
    <xdr:sp macro="" textlink="">
      <xdr:nvSpPr>
        <xdr:cNvPr id="347" name="円/楕円 346"/>
        <xdr:cNvSpPr/>
      </xdr:nvSpPr>
      <xdr:spPr>
        <a:xfrm>
          <a:off x="13462000" y="1063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91288</xdr:rowOff>
    </xdr:from>
    <xdr:ext cx="762000" cy="259045"/>
    <xdr:sp macro="" textlink="">
      <xdr:nvSpPr>
        <xdr:cNvPr id="348" name="テキスト ボックス 347"/>
        <xdr:cNvSpPr txBox="1"/>
      </xdr:nvSpPr>
      <xdr:spPr>
        <a:xfrm>
          <a:off x="13131800" y="1072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effectLst/>
              <a:latin typeface="+mn-lt"/>
              <a:ea typeface="+mn-ea"/>
              <a:cs typeface="+mn-cs"/>
            </a:rPr>
            <a:t>　元利償還金額が対前年度</a:t>
          </a:r>
          <a:r>
            <a:rPr lang="en-US" altLang="ja-JP" sz="1100" b="0" i="0" baseline="0">
              <a:solidFill>
                <a:schemeClr val="dk1"/>
              </a:solidFill>
              <a:effectLst/>
              <a:latin typeface="+mn-lt"/>
              <a:ea typeface="+mn-ea"/>
              <a:cs typeface="+mn-cs"/>
            </a:rPr>
            <a:t>31,883</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+7.0%</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a:t>
          </a:r>
          <a:r>
            <a:rPr lang="ja-JP" altLang="en-US" sz="1100" b="0" i="0" baseline="0">
              <a:solidFill>
                <a:schemeClr val="dk1"/>
              </a:solidFill>
              <a:effectLst/>
              <a:latin typeface="+mn-lt"/>
              <a:ea typeface="+mn-ea"/>
              <a:cs typeface="+mn-cs"/>
            </a:rPr>
            <a:t>ものの、歳出自体が大幅に</a:t>
          </a:r>
          <a:r>
            <a:rPr lang="ja-JP" altLang="ja-JP" sz="1100" b="0" i="0" baseline="0">
              <a:solidFill>
                <a:schemeClr val="dk1"/>
              </a:solidFill>
              <a:effectLst/>
              <a:latin typeface="+mn-lt"/>
              <a:ea typeface="+mn-ea"/>
              <a:cs typeface="+mn-cs"/>
            </a:rPr>
            <a:t>増加したため、</a:t>
          </a:r>
          <a:r>
            <a:rPr lang="ja-JP" altLang="en-US" sz="1100" b="0" i="0" baseline="0">
              <a:solidFill>
                <a:schemeClr val="dk1"/>
              </a:solidFill>
              <a:effectLst/>
              <a:latin typeface="+mn-lt"/>
              <a:ea typeface="+mn-ea"/>
              <a:cs typeface="+mn-cs"/>
            </a:rPr>
            <a:t>率としては</a:t>
          </a:r>
          <a:r>
            <a:rPr lang="ja-JP" altLang="ja-JP" sz="1100" b="0" i="0" baseline="0">
              <a:solidFill>
                <a:schemeClr val="dk1"/>
              </a:solidFill>
              <a:effectLst/>
              <a:latin typeface="+mn-lt"/>
              <a:ea typeface="+mn-ea"/>
              <a:cs typeface="+mn-cs"/>
            </a:rPr>
            <a:t>類似団体平均、県平均及び全国平均のいずれも下回る</a:t>
          </a:r>
          <a:r>
            <a:rPr lang="ja-JP" altLang="en-US" sz="1100" b="0" i="0" baseline="0">
              <a:solidFill>
                <a:schemeClr val="dk1"/>
              </a:solidFill>
              <a:effectLst/>
              <a:latin typeface="+mn-lt"/>
              <a:ea typeface="+mn-ea"/>
              <a:cs typeface="+mn-cs"/>
            </a:rPr>
            <a:t>状況が継続された</a:t>
          </a:r>
          <a:r>
            <a:rPr lang="ja-JP" altLang="ja-JP" sz="1100" b="0" i="0" baseline="0">
              <a:solidFill>
                <a:schemeClr val="dk1"/>
              </a:solidFill>
              <a:effectLst/>
              <a:latin typeface="+mn-lt"/>
              <a:ea typeface="+mn-ea"/>
              <a:cs typeface="+mn-cs"/>
            </a:rPr>
            <a:t>。今後も新規発行債の抑制に努め実質公債費比率の急激な上昇を抑える。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65" name="直線コネクタ 364"/>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66" name="テキスト ボックス 365"/>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69" name="直線コネクタ 368"/>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70" name="テキスト ボックス 369"/>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73" name="直線コネクタ 372"/>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74" name="テキスト ボックス 373"/>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5" name="直線コネクタ 37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6" name="テキスト ボックス 37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77" name="直線コネクタ 376"/>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78" name="テキスト ボックス 377"/>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18521</xdr:rowOff>
    </xdr:from>
    <xdr:to>
      <xdr:col>24</xdr:col>
      <xdr:colOff>558800</xdr:colOff>
      <xdr:row>44</xdr:row>
      <xdr:rowOff>124883</xdr:rowOff>
    </xdr:to>
    <xdr:cxnSp macro="">
      <xdr:nvCxnSpPr>
        <xdr:cNvPr id="381" name="直線コネクタ 380"/>
        <xdr:cNvCxnSpPr/>
      </xdr:nvCxnSpPr>
      <xdr:spPr>
        <a:xfrm flipV="1">
          <a:off x="17018000" y="6190721"/>
          <a:ext cx="0" cy="1477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96960</xdr:rowOff>
    </xdr:from>
    <xdr:ext cx="762000" cy="259045"/>
    <xdr:sp macro="" textlink="">
      <xdr:nvSpPr>
        <xdr:cNvPr id="382"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124883</xdr:rowOff>
    </xdr:from>
    <xdr:to>
      <xdr:col>24</xdr:col>
      <xdr:colOff>647700</xdr:colOff>
      <xdr:row>44</xdr:row>
      <xdr:rowOff>124883</xdr:rowOff>
    </xdr:to>
    <xdr:cxnSp macro="">
      <xdr:nvCxnSpPr>
        <xdr:cNvPr id="383" name="直線コネクタ 382"/>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104898</xdr:rowOff>
    </xdr:from>
    <xdr:ext cx="762000" cy="259045"/>
    <xdr:sp macro="" textlink="">
      <xdr:nvSpPr>
        <xdr:cNvPr id="384" name="公債費負担の状況最大値テキスト"/>
        <xdr:cNvSpPr txBox="1"/>
      </xdr:nvSpPr>
      <xdr:spPr>
        <a:xfrm>
          <a:off x="17106900" y="593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18521</xdr:rowOff>
    </xdr:from>
    <xdr:to>
      <xdr:col>24</xdr:col>
      <xdr:colOff>647700</xdr:colOff>
      <xdr:row>36</xdr:row>
      <xdr:rowOff>18521</xdr:rowOff>
    </xdr:to>
    <xdr:cxnSp macro="">
      <xdr:nvCxnSpPr>
        <xdr:cNvPr id="385" name="直線コネクタ 384"/>
        <xdr:cNvCxnSpPr/>
      </xdr:nvCxnSpPr>
      <xdr:spPr>
        <a:xfrm>
          <a:off x="16929100" y="619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107950</xdr:rowOff>
    </xdr:from>
    <xdr:to>
      <xdr:col>24</xdr:col>
      <xdr:colOff>558800</xdr:colOff>
      <xdr:row>38</xdr:row>
      <xdr:rowOff>148167</xdr:rowOff>
    </xdr:to>
    <xdr:cxnSp macro="">
      <xdr:nvCxnSpPr>
        <xdr:cNvPr id="386" name="直線コネクタ 385"/>
        <xdr:cNvCxnSpPr/>
      </xdr:nvCxnSpPr>
      <xdr:spPr>
        <a:xfrm flipV="1">
          <a:off x="16179800" y="66230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8060</xdr:rowOff>
    </xdr:from>
    <xdr:ext cx="762000" cy="259045"/>
    <xdr:sp macro="" textlink="">
      <xdr:nvSpPr>
        <xdr:cNvPr id="387"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8" name="フローチャート : 判断 387"/>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148167</xdr:rowOff>
    </xdr:from>
    <xdr:to>
      <xdr:col>23</xdr:col>
      <xdr:colOff>406400</xdr:colOff>
      <xdr:row>39</xdr:row>
      <xdr:rowOff>47096</xdr:rowOff>
    </xdr:to>
    <xdr:cxnSp macro="">
      <xdr:nvCxnSpPr>
        <xdr:cNvPr id="389" name="直線コネクタ 388"/>
        <xdr:cNvCxnSpPr/>
      </xdr:nvCxnSpPr>
      <xdr:spPr>
        <a:xfrm flipV="1">
          <a:off x="15290800" y="6663267"/>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46038</xdr:rowOff>
    </xdr:from>
    <xdr:to>
      <xdr:col>23</xdr:col>
      <xdr:colOff>457200</xdr:colOff>
      <xdr:row>40</xdr:row>
      <xdr:rowOff>147638</xdr:rowOff>
    </xdr:to>
    <xdr:sp macro="" textlink="">
      <xdr:nvSpPr>
        <xdr:cNvPr id="390" name="フローチャート : 判断 389"/>
        <xdr:cNvSpPr/>
      </xdr:nvSpPr>
      <xdr:spPr>
        <a:xfrm>
          <a:off x="16129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132415</xdr:rowOff>
    </xdr:from>
    <xdr:ext cx="736600" cy="259045"/>
    <xdr:sp macro="" textlink="">
      <xdr:nvSpPr>
        <xdr:cNvPr id="391" name="テキスト ボックス 390"/>
        <xdr:cNvSpPr txBox="1"/>
      </xdr:nvSpPr>
      <xdr:spPr>
        <a:xfrm>
          <a:off x="15798800" y="699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47096</xdr:rowOff>
    </xdr:from>
    <xdr:to>
      <xdr:col>22</xdr:col>
      <xdr:colOff>203200</xdr:colOff>
      <xdr:row>39</xdr:row>
      <xdr:rowOff>147638</xdr:rowOff>
    </xdr:to>
    <xdr:cxnSp macro="">
      <xdr:nvCxnSpPr>
        <xdr:cNvPr id="392" name="直線コネクタ 391"/>
        <xdr:cNvCxnSpPr/>
      </xdr:nvCxnSpPr>
      <xdr:spPr>
        <a:xfrm flipV="1">
          <a:off x="14401800" y="6733646"/>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86254</xdr:rowOff>
    </xdr:from>
    <xdr:to>
      <xdr:col>22</xdr:col>
      <xdr:colOff>254000</xdr:colOff>
      <xdr:row>41</xdr:row>
      <xdr:rowOff>16404</xdr:rowOff>
    </xdr:to>
    <xdr:sp macro="" textlink="">
      <xdr:nvSpPr>
        <xdr:cNvPr id="393" name="フローチャート : 判断 392"/>
        <xdr:cNvSpPr/>
      </xdr:nvSpPr>
      <xdr:spPr>
        <a:xfrm>
          <a:off x="15240000" y="694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1181</xdr:rowOff>
    </xdr:from>
    <xdr:ext cx="762000" cy="259045"/>
    <xdr:sp macro="" textlink="">
      <xdr:nvSpPr>
        <xdr:cNvPr id="394" name="テキスト ボックス 393"/>
        <xdr:cNvSpPr txBox="1"/>
      </xdr:nvSpPr>
      <xdr:spPr>
        <a:xfrm>
          <a:off x="14909800" y="703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147638</xdr:rowOff>
    </xdr:from>
    <xdr:to>
      <xdr:col>21</xdr:col>
      <xdr:colOff>0</xdr:colOff>
      <xdr:row>40</xdr:row>
      <xdr:rowOff>56621</xdr:rowOff>
    </xdr:to>
    <xdr:cxnSp macro="">
      <xdr:nvCxnSpPr>
        <xdr:cNvPr id="395" name="直線コネクタ 394"/>
        <xdr:cNvCxnSpPr/>
      </xdr:nvCxnSpPr>
      <xdr:spPr>
        <a:xfrm flipV="1">
          <a:off x="13512800" y="683418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15346</xdr:rowOff>
    </xdr:from>
    <xdr:to>
      <xdr:col>21</xdr:col>
      <xdr:colOff>50800</xdr:colOff>
      <xdr:row>41</xdr:row>
      <xdr:rowOff>116946</xdr:rowOff>
    </xdr:to>
    <xdr:sp macro="" textlink="">
      <xdr:nvSpPr>
        <xdr:cNvPr id="396" name="フローチャート : 判断 395"/>
        <xdr:cNvSpPr/>
      </xdr:nvSpPr>
      <xdr:spPr>
        <a:xfrm>
          <a:off x="14351000" y="704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101723</xdr:rowOff>
    </xdr:from>
    <xdr:ext cx="762000" cy="259045"/>
    <xdr:sp macro="" textlink="">
      <xdr:nvSpPr>
        <xdr:cNvPr id="397" name="テキスト ボックス 396"/>
        <xdr:cNvSpPr txBox="1"/>
      </xdr:nvSpPr>
      <xdr:spPr>
        <a:xfrm>
          <a:off x="14020800" y="713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95779</xdr:rowOff>
    </xdr:from>
    <xdr:to>
      <xdr:col>19</xdr:col>
      <xdr:colOff>533400</xdr:colOff>
      <xdr:row>42</xdr:row>
      <xdr:rowOff>25929</xdr:rowOff>
    </xdr:to>
    <xdr:sp macro="" textlink="">
      <xdr:nvSpPr>
        <xdr:cNvPr id="398" name="フローチャート : 判断 397"/>
        <xdr:cNvSpPr/>
      </xdr:nvSpPr>
      <xdr:spPr>
        <a:xfrm>
          <a:off x="13462000" y="71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10706</xdr:rowOff>
    </xdr:from>
    <xdr:ext cx="762000" cy="259045"/>
    <xdr:sp macro="" textlink="">
      <xdr:nvSpPr>
        <xdr:cNvPr id="399" name="テキスト ボックス 398"/>
        <xdr:cNvSpPr txBox="1"/>
      </xdr:nvSpPr>
      <xdr:spPr>
        <a:xfrm>
          <a:off x="13131800" y="721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57150</xdr:rowOff>
    </xdr:from>
    <xdr:to>
      <xdr:col>24</xdr:col>
      <xdr:colOff>609600</xdr:colOff>
      <xdr:row>38</xdr:row>
      <xdr:rowOff>158750</xdr:rowOff>
    </xdr:to>
    <xdr:sp macro="" textlink="">
      <xdr:nvSpPr>
        <xdr:cNvPr id="405" name="円/楕円 404"/>
        <xdr:cNvSpPr/>
      </xdr:nvSpPr>
      <xdr:spPr>
        <a:xfrm>
          <a:off x="16967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73677</xdr:rowOff>
    </xdr:from>
    <xdr:ext cx="762000" cy="259045"/>
    <xdr:sp macro="" textlink="">
      <xdr:nvSpPr>
        <xdr:cNvPr id="406" name="公債費負担の状況該当値テキスト"/>
        <xdr:cNvSpPr txBox="1"/>
      </xdr:nvSpPr>
      <xdr:spPr>
        <a:xfrm>
          <a:off x="171069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97367</xdr:rowOff>
    </xdr:from>
    <xdr:to>
      <xdr:col>23</xdr:col>
      <xdr:colOff>457200</xdr:colOff>
      <xdr:row>39</xdr:row>
      <xdr:rowOff>27517</xdr:rowOff>
    </xdr:to>
    <xdr:sp macro="" textlink="">
      <xdr:nvSpPr>
        <xdr:cNvPr id="407" name="円/楕円 406"/>
        <xdr:cNvSpPr/>
      </xdr:nvSpPr>
      <xdr:spPr>
        <a:xfrm>
          <a:off x="16129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37694</xdr:rowOff>
    </xdr:from>
    <xdr:ext cx="736600" cy="259045"/>
    <xdr:sp macro="" textlink="">
      <xdr:nvSpPr>
        <xdr:cNvPr id="408" name="テキスト ボックス 407"/>
        <xdr:cNvSpPr txBox="1"/>
      </xdr:nvSpPr>
      <xdr:spPr>
        <a:xfrm>
          <a:off x="15798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167746</xdr:rowOff>
    </xdr:from>
    <xdr:to>
      <xdr:col>22</xdr:col>
      <xdr:colOff>254000</xdr:colOff>
      <xdr:row>39</xdr:row>
      <xdr:rowOff>97896</xdr:rowOff>
    </xdr:to>
    <xdr:sp macro="" textlink="">
      <xdr:nvSpPr>
        <xdr:cNvPr id="409" name="円/楕円 408"/>
        <xdr:cNvSpPr/>
      </xdr:nvSpPr>
      <xdr:spPr>
        <a:xfrm>
          <a:off x="15240000" y="668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108073</xdr:rowOff>
    </xdr:from>
    <xdr:ext cx="762000" cy="259045"/>
    <xdr:sp macro="" textlink="">
      <xdr:nvSpPr>
        <xdr:cNvPr id="410" name="テキスト ボックス 409"/>
        <xdr:cNvSpPr txBox="1"/>
      </xdr:nvSpPr>
      <xdr:spPr>
        <a:xfrm>
          <a:off x="14909800" y="645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96838</xdr:rowOff>
    </xdr:from>
    <xdr:to>
      <xdr:col>21</xdr:col>
      <xdr:colOff>50800</xdr:colOff>
      <xdr:row>40</xdr:row>
      <xdr:rowOff>26988</xdr:rowOff>
    </xdr:to>
    <xdr:sp macro="" textlink="">
      <xdr:nvSpPr>
        <xdr:cNvPr id="411" name="円/楕円 410"/>
        <xdr:cNvSpPr/>
      </xdr:nvSpPr>
      <xdr:spPr>
        <a:xfrm>
          <a:off x="143510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37165</xdr:rowOff>
    </xdr:from>
    <xdr:ext cx="762000" cy="259045"/>
    <xdr:sp macro="" textlink="">
      <xdr:nvSpPr>
        <xdr:cNvPr id="412" name="テキスト ボックス 411"/>
        <xdr:cNvSpPr txBox="1"/>
      </xdr:nvSpPr>
      <xdr:spPr>
        <a:xfrm>
          <a:off x="14020800" y="655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5821</xdr:rowOff>
    </xdr:from>
    <xdr:to>
      <xdr:col>19</xdr:col>
      <xdr:colOff>533400</xdr:colOff>
      <xdr:row>40</xdr:row>
      <xdr:rowOff>107421</xdr:rowOff>
    </xdr:to>
    <xdr:sp macro="" textlink="">
      <xdr:nvSpPr>
        <xdr:cNvPr id="413" name="円/楕円 412"/>
        <xdr:cNvSpPr/>
      </xdr:nvSpPr>
      <xdr:spPr>
        <a:xfrm>
          <a:off x="13462000" y="686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117598</xdr:rowOff>
    </xdr:from>
    <xdr:ext cx="762000" cy="259045"/>
    <xdr:sp macro="" textlink="">
      <xdr:nvSpPr>
        <xdr:cNvPr id="414" name="テキスト ボックス 413"/>
        <xdr:cNvSpPr txBox="1"/>
      </xdr:nvSpPr>
      <xdr:spPr>
        <a:xfrm>
          <a:off x="13131800" y="663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率</a:t>
          </a:r>
          <a:r>
            <a:rPr lang="ja-JP" altLang="ja-JP" sz="1100" b="0" i="0" baseline="0">
              <a:solidFill>
                <a:schemeClr val="dk1"/>
              </a:solidFill>
              <a:effectLst/>
              <a:latin typeface="+mn-lt"/>
              <a:ea typeface="+mn-ea"/>
              <a:cs typeface="+mn-cs"/>
            </a:rPr>
            <a:t>は、昨年度に比べて</a:t>
          </a:r>
          <a:r>
            <a:rPr lang="en-US" altLang="ja-JP" sz="1100" b="0" i="0" baseline="0">
              <a:solidFill>
                <a:schemeClr val="dk1"/>
              </a:solidFill>
              <a:effectLst/>
              <a:latin typeface="+mn-lt"/>
              <a:ea typeface="+mn-ea"/>
              <a:cs typeface="+mn-cs"/>
            </a:rPr>
            <a:t>8.8</a:t>
          </a:r>
          <a:r>
            <a:rPr lang="ja-JP" altLang="ja-JP" sz="1100" b="0" i="0" baseline="0">
              <a:solidFill>
                <a:schemeClr val="dk1"/>
              </a:solidFill>
              <a:effectLst/>
              <a:latin typeface="+mn-lt"/>
              <a:ea typeface="+mn-ea"/>
              <a:cs typeface="+mn-cs"/>
            </a:rPr>
            <a:t>％減少し</a:t>
          </a:r>
          <a:r>
            <a:rPr lang="ja-JP" altLang="en-US" sz="1100" b="0" i="0" baseline="0">
              <a:solidFill>
                <a:schemeClr val="dk1"/>
              </a:solidFill>
              <a:effectLst/>
              <a:latin typeface="+mn-lt"/>
              <a:ea typeface="+mn-ea"/>
              <a:cs typeface="+mn-cs"/>
            </a:rPr>
            <a:t>、初めて</a:t>
          </a:r>
          <a:r>
            <a:rPr lang="ja-JP" altLang="ja-JP" sz="1100" b="0" i="0" baseline="0">
              <a:solidFill>
                <a:schemeClr val="dk1"/>
              </a:solidFill>
              <a:effectLst/>
              <a:latin typeface="+mn-lt"/>
              <a:ea typeface="+mn-ea"/>
              <a:cs typeface="+mn-cs"/>
            </a:rPr>
            <a:t>類似団体平均</a:t>
          </a:r>
          <a:r>
            <a:rPr lang="ja-JP" altLang="en-US" sz="1100" b="0" i="0" baseline="0">
              <a:solidFill>
                <a:schemeClr val="dk1"/>
              </a:solidFill>
              <a:effectLst/>
              <a:latin typeface="+mn-lt"/>
              <a:ea typeface="+mn-ea"/>
              <a:cs typeface="+mn-cs"/>
            </a:rPr>
            <a:t>を下</a:t>
          </a:r>
          <a:r>
            <a:rPr lang="ja-JP" altLang="ja-JP" sz="1100" b="0" i="0" baseline="0">
              <a:solidFill>
                <a:schemeClr val="dk1"/>
              </a:solidFill>
              <a:effectLst/>
              <a:latin typeface="+mn-lt"/>
              <a:ea typeface="+mn-ea"/>
              <a:cs typeface="+mn-cs"/>
            </a:rPr>
            <a:t>回</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状況</a:t>
          </a:r>
          <a:r>
            <a:rPr lang="ja-JP" altLang="en-US" sz="1100" b="0" i="0" baseline="0">
              <a:solidFill>
                <a:schemeClr val="dk1"/>
              </a:solidFill>
              <a:effectLst/>
              <a:latin typeface="+mn-lt"/>
              <a:ea typeface="+mn-ea"/>
              <a:cs typeface="+mn-cs"/>
            </a:rPr>
            <a:t>となった</a:t>
          </a:r>
          <a:r>
            <a:rPr lang="ja-JP" altLang="ja-JP" sz="1100" b="0" i="0" baseline="0">
              <a:solidFill>
                <a:schemeClr val="dk1"/>
              </a:solidFill>
              <a:effectLst/>
              <a:latin typeface="+mn-lt"/>
              <a:ea typeface="+mn-ea"/>
              <a:cs typeface="+mn-cs"/>
            </a:rPr>
            <a:t>。　減少した要因は、町道改良事業において、充当率が高く、交付税措置される有利な辺地対策事業債（交付税措置</a:t>
          </a:r>
          <a:r>
            <a:rPr lang="en-US" altLang="ja-JP" sz="1100" b="0" i="0" baseline="0">
              <a:solidFill>
                <a:schemeClr val="dk1"/>
              </a:solidFill>
              <a:effectLst/>
              <a:latin typeface="+mn-lt"/>
              <a:ea typeface="+mn-ea"/>
              <a:cs typeface="+mn-cs"/>
            </a:rPr>
            <a:t>8</a:t>
          </a:r>
          <a:r>
            <a:rPr lang="ja-JP" altLang="ja-JP" sz="1100" b="0" i="0" baseline="0">
              <a:solidFill>
                <a:schemeClr val="dk1"/>
              </a:solidFill>
              <a:effectLst/>
              <a:latin typeface="+mn-lt"/>
              <a:ea typeface="+mn-ea"/>
              <a:cs typeface="+mn-cs"/>
            </a:rPr>
            <a:t>割）及び過疎対策事業債（交付税措置</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割）を借り入れ、定住化対策事業やその他普通建設事業においても過疎対策事業債（交付税措置</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割）等を借り入れて事業を実施したため、基準財政需要額算入見込額が増加し、比率が減少した。また、基金の積立てを行ったことも要因の一つである。今後も公債費等義務的経費の削減を中心に行財政改革を進め、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52070</xdr:rowOff>
    </xdr:to>
    <xdr:cxnSp macro="">
      <xdr:nvCxnSpPr>
        <xdr:cNvPr id="441" name="直線コネクタ 440"/>
        <xdr:cNvCxnSpPr/>
      </xdr:nvCxnSpPr>
      <xdr:spPr>
        <a:xfrm flipV="1">
          <a:off x="17018000" y="245110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24147</xdr:rowOff>
    </xdr:from>
    <xdr:ext cx="762000" cy="259045"/>
    <xdr:sp macro="" textlink="">
      <xdr:nvSpPr>
        <xdr:cNvPr id="442" name="将来負担の状況最小値テキスト"/>
        <xdr:cNvSpPr txBox="1"/>
      </xdr:nvSpPr>
      <xdr:spPr>
        <a:xfrm>
          <a:off x="17106900" y="396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160.0</a:t>
          </a:r>
          <a:endParaRPr kumimoji="1" lang="ja-JP" altLang="en-US" sz="1000" b="1">
            <a:latin typeface="ＭＳ Ｐゴシック"/>
          </a:endParaRPr>
        </a:p>
      </xdr:txBody>
    </xdr:sp>
    <xdr:clientData/>
  </xdr:oneCellAnchor>
  <xdr:twoCellAnchor>
    <xdr:from>
      <xdr:col>24</xdr:col>
      <xdr:colOff>469900</xdr:colOff>
      <xdr:row>23</xdr:row>
      <xdr:rowOff>52070</xdr:rowOff>
    </xdr:from>
    <xdr:to>
      <xdr:col>24</xdr:col>
      <xdr:colOff>647700</xdr:colOff>
      <xdr:row>23</xdr:row>
      <xdr:rowOff>52070</xdr:rowOff>
    </xdr:to>
    <xdr:cxnSp macro="">
      <xdr:nvCxnSpPr>
        <xdr:cNvPr id="443" name="直線コネクタ 442"/>
        <xdr:cNvCxnSpPr/>
      </xdr:nvCxnSpPr>
      <xdr:spPr>
        <a:xfrm>
          <a:off x="16929100" y="39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119685</xdr:rowOff>
    </xdr:from>
    <xdr:to>
      <xdr:col>24</xdr:col>
      <xdr:colOff>558800</xdr:colOff>
      <xdr:row>16</xdr:row>
      <xdr:rowOff>33172</xdr:rowOff>
    </xdr:to>
    <xdr:cxnSp macro="">
      <xdr:nvCxnSpPr>
        <xdr:cNvPr id="446" name="直線コネクタ 445"/>
        <xdr:cNvCxnSpPr/>
      </xdr:nvCxnSpPr>
      <xdr:spPr>
        <a:xfrm flipV="1">
          <a:off x="16179800" y="2691435"/>
          <a:ext cx="838200" cy="8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45788</xdr:rowOff>
    </xdr:from>
    <xdr:ext cx="762000" cy="259045"/>
    <xdr:sp macro="" textlink="">
      <xdr:nvSpPr>
        <xdr:cNvPr id="447" name="将来負担の状況平均値テキスト"/>
        <xdr:cNvSpPr txBox="1"/>
      </xdr:nvSpPr>
      <xdr:spPr>
        <a:xfrm>
          <a:off x="17106900" y="261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73711</xdr:rowOff>
    </xdr:from>
    <xdr:to>
      <xdr:col>24</xdr:col>
      <xdr:colOff>609600</xdr:colOff>
      <xdr:row>16</xdr:row>
      <xdr:rowOff>3861</xdr:rowOff>
    </xdr:to>
    <xdr:sp macro="" textlink="">
      <xdr:nvSpPr>
        <xdr:cNvPr id="448" name="フローチャート : 判断 447"/>
        <xdr:cNvSpPr/>
      </xdr:nvSpPr>
      <xdr:spPr>
        <a:xfrm>
          <a:off x="169672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33172</xdr:rowOff>
    </xdr:from>
    <xdr:to>
      <xdr:col>23</xdr:col>
      <xdr:colOff>406400</xdr:colOff>
      <xdr:row>17</xdr:row>
      <xdr:rowOff>156108</xdr:rowOff>
    </xdr:to>
    <xdr:cxnSp macro="">
      <xdr:nvCxnSpPr>
        <xdr:cNvPr id="449" name="直線コネクタ 448"/>
        <xdr:cNvCxnSpPr/>
      </xdr:nvCxnSpPr>
      <xdr:spPr>
        <a:xfrm flipV="1">
          <a:off x="15290800" y="2776372"/>
          <a:ext cx="8890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89154</xdr:rowOff>
    </xdr:from>
    <xdr:to>
      <xdr:col>23</xdr:col>
      <xdr:colOff>457200</xdr:colOff>
      <xdr:row>16</xdr:row>
      <xdr:rowOff>19304</xdr:rowOff>
    </xdr:to>
    <xdr:sp macro="" textlink="">
      <xdr:nvSpPr>
        <xdr:cNvPr id="450" name="フローチャート : 判断 449"/>
        <xdr:cNvSpPr/>
      </xdr:nvSpPr>
      <xdr:spPr>
        <a:xfrm>
          <a:off x="16129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29481</xdr:rowOff>
    </xdr:from>
    <xdr:ext cx="736600" cy="259045"/>
    <xdr:sp macro="" textlink="">
      <xdr:nvSpPr>
        <xdr:cNvPr id="451" name="テキスト ボックス 450"/>
        <xdr:cNvSpPr txBox="1"/>
      </xdr:nvSpPr>
      <xdr:spPr>
        <a:xfrm>
          <a:off x="15798800" y="2429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156108</xdr:rowOff>
    </xdr:from>
    <xdr:to>
      <xdr:col>22</xdr:col>
      <xdr:colOff>203200</xdr:colOff>
      <xdr:row>18</xdr:row>
      <xdr:rowOff>42570</xdr:rowOff>
    </xdr:to>
    <xdr:cxnSp macro="">
      <xdr:nvCxnSpPr>
        <xdr:cNvPr id="452" name="直線コネクタ 451"/>
        <xdr:cNvCxnSpPr/>
      </xdr:nvCxnSpPr>
      <xdr:spPr>
        <a:xfrm flipV="1">
          <a:off x="14401800" y="307075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98450</xdr:rowOff>
    </xdr:from>
    <xdr:to>
      <xdr:col>22</xdr:col>
      <xdr:colOff>254000</xdr:colOff>
      <xdr:row>15</xdr:row>
      <xdr:rowOff>28600</xdr:rowOff>
    </xdr:to>
    <xdr:sp macro="" textlink="">
      <xdr:nvSpPr>
        <xdr:cNvPr id="453" name="フローチャート : 判断 452"/>
        <xdr:cNvSpPr/>
      </xdr:nvSpPr>
      <xdr:spPr>
        <a:xfrm>
          <a:off x="15240000" y="24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38777</xdr:rowOff>
    </xdr:from>
    <xdr:ext cx="762000" cy="259045"/>
    <xdr:sp macro="" textlink="">
      <xdr:nvSpPr>
        <xdr:cNvPr id="454" name="テキスト ボックス 453"/>
        <xdr:cNvSpPr txBox="1"/>
      </xdr:nvSpPr>
      <xdr:spPr>
        <a:xfrm>
          <a:off x="14909800" y="226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42570</xdr:rowOff>
    </xdr:from>
    <xdr:to>
      <xdr:col>21</xdr:col>
      <xdr:colOff>0</xdr:colOff>
      <xdr:row>18</xdr:row>
      <xdr:rowOff>142951</xdr:rowOff>
    </xdr:to>
    <xdr:cxnSp macro="">
      <xdr:nvCxnSpPr>
        <xdr:cNvPr id="455" name="直線コネクタ 454"/>
        <xdr:cNvCxnSpPr/>
      </xdr:nvCxnSpPr>
      <xdr:spPr>
        <a:xfrm flipV="1">
          <a:off x="13512800" y="3128670"/>
          <a:ext cx="889000" cy="10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10973</xdr:rowOff>
    </xdr:from>
    <xdr:to>
      <xdr:col>21</xdr:col>
      <xdr:colOff>50800</xdr:colOff>
      <xdr:row>15</xdr:row>
      <xdr:rowOff>112573</xdr:rowOff>
    </xdr:to>
    <xdr:sp macro="" textlink="">
      <xdr:nvSpPr>
        <xdr:cNvPr id="456" name="フローチャート : 判断 455"/>
        <xdr:cNvSpPr/>
      </xdr:nvSpPr>
      <xdr:spPr>
        <a:xfrm>
          <a:off x="14351000" y="258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122750</xdr:rowOff>
    </xdr:from>
    <xdr:ext cx="762000" cy="259045"/>
    <xdr:sp macro="" textlink="">
      <xdr:nvSpPr>
        <xdr:cNvPr id="457" name="テキスト ボックス 456"/>
        <xdr:cNvSpPr txBox="1"/>
      </xdr:nvSpPr>
      <xdr:spPr>
        <a:xfrm>
          <a:off x="14020800" y="235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112319</xdr:rowOff>
    </xdr:from>
    <xdr:to>
      <xdr:col>19</xdr:col>
      <xdr:colOff>533400</xdr:colOff>
      <xdr:row>16</xdr:row>
      <xdr:rowOff>42469</xdr:rowOff>
    </xdr:to>
    <xdr:sp macro="" textlink="">
      <xdr:nvSpPr>
        <xdr:cNvPr id="458" name="フローチャート : 判断 457"/>
        <xdr:cNvSpPr/>
      </xdr:nvSpPr>
      <xdr:spPr>
        <a:xfrm>
          <a:off x="13462000" y="268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52646</xdr:rowOff>
    </xdr:from>
    <xdr:ext cx="762000" cy="259045"/>
    <xdr:sp macro="" textlink="">
      <xdr:nvSpPr>
        <xdr:cNvPr id="459" name="テキスト ボックス 458"/>
        <xdr:cNvSpPr txBox="1"/>
      </xdr:nvSpPr>
      <xdr:spPr>
        <a:xfrm>
          <a:off x="13131800" y="245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68885</xdr:rowOff>
    </xdr:from>
    <xdr:to>
      <xdr:col>24</xdr:col>
      <xdr:colOff>609600</xdr:colOff>
      <xdr:row>15</xdr:row>
      <xdr:rowOff>170485</xdr:rowOff>
    </xdr:to>
    <xdr:sp macro="" textlink="">
      <xdr:nvSpPr>
        <xdr:cNvPr id="465" name="円/楕円 464"/>
        <xdr:cNvSpPr/>
      </xdr:nvSpPr>
      <xdr:spPr>
        <a:xfrm>
          <a:off x="16967200" y="264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85412</xdr:rowOff>
    </xdr:from>
    <xdr:ext cx="762000" cy="259045"/>
    <xdr:sp macro="" textlink="">
      <xdr:nvSpPr>
        <xdr:cNvPr id="466" name="将来負担の状況該当値テキスト"/>
        <xdr:cNvSpPr txBox="1"/>
      </xdr:nvSpPr>
      <xdr:spPr>
        <a:xfrm>
          <a:off x="17106900" y="248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153822</xdr:rowOff>
    </xdr:from>
    <xdr:to>
      <xdr:col>23</xdr:col>
      <xdr:colOff>457200</xdr:colOff>
      <xdr:row>16</xdr:row>
      <xdr:rowOff>83972</xdr:rowOff>
    </xdr:to>
    <xdr:sp macro="" textlink="">
      <xdr:nvSpPr>
        <xdr:cNvPr id="467" name="円/楕円 466"/>
        <xdr:cNvSpPr/>
      </xdr:nvSpPr>
      <xdr:spPr>
        <a:xfrm>
          <a:off x="16129000" y="272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68749</xdr:rowOff>
    </xdr:from>
    <xdr:ext cx="736600" cy="259045"/>
    <xdr:sp macro="" textlink="">
      <xdr:nvSpPr>
        <xdr:cNvPr id="468" name="テキスト ボックス 467"/>
        <xdr:cNvSpPr txBox="1"/>
      </xdr:nvSpPr>
      <xdr:spPr>
        <a:xfrm>
          <a:off x="15798800" y="2811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33.7</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105308</xdr:rowOff>
    </xdr:from>
    <xdr:to>
      <xdr:col>22</xdr:col>
      <xdr:colOff>254000</xdr:colOff>
      <xdr:row>18</xdr:row>
      <xdr:rowOff>35458</xdr:rowOff>
    </xdr:to>
    <xdr:sp macro="" textlink="">
      <xdr:nvSpPr>
        <xdr:cNvPr id="469" name="円/楕円 468"/>
        <xdr:cNvSpPr/>
      </xdr:nvSpPr>
      <xdr:spPr>
        <a:xfrm>
          <a:off x="15240000" y="301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20235</xdr:rowOff>
    </xdr:from>
    <xdr:ext cx="762000" cy="259045"/>
    <xdr:sp macro="" textlink="">
      <xdr:nvSpPr>
        <xdr:cNvPr id="470" name="テキスト ボックス 469"/>
        <xdr:cNvSpPr txBox="1"/>
      </xdr:nvSpPr>
      <xdr:spPr>
        <a:xfrm>
          <a:off x="14909800" y="3106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163220</xdr:rowOff>
    </xdr:from>
    <xdr:to>
      <xdr:col>21</xdr:col>
      <xdr:colOff>50800</xdr:colOff>
      <xdr:row>18</xdr:row>
      <xdr:rowOff>93370</xdr:rowOff>
    </xdr:to>
    <xdr:sp macro="" textlink="">
      <xdr:nvSpPr>
        <xdr:cNvPr id="471" name="円/楕円 470"/>
        <xdr:cNvSpPr/>
      </xdr:nvSpPr>
      <xdr:spPr>
        <a:xfrm>
          <a:off x="14351000" y="307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78147</xdr:rowOff>
    </xdr:from>
    <xdr:ext cx="762000" cy="259045"/>
    <xdr:sp macro="" textlink="">
      <xdr:nvSpPr>
        <xdr:cNvPr id="472" name="テキスト ボックス 471"/>
        <xdr:cNvSpPr txBox="1"/>
      </xdr:nvSpPr>
      <xdr:spPr>
        <a:xfrm>
          <a:off x="14020800" y="316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92151</xdr:rowOff>
    </xdr:from>
    <xdr:to>
      <xdr:col>19</xdr:col>
      <xdr:colOff>533400</xdr:colOff>
      <xdr:row>19</xdr:row>
      <xdr:rowOff>22301</xdr:rowOff>
    </xdr:to>
    <xdr:sp macro="" textlink="">
      <xdr:nvSpPr>
        <xdr:cNvPr id="473" name="円/楕円 472"/>
        <xdr:cNvSpPr/>
      </xdr:nvSpPr>
      <xdr:spPr>
        <a:xfrm>
          <a:off x="13462000" y="317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7078</xdr:rowOff>
    </xdr:from>
    <xdr:ext cx="762000" cy="259045"/>
    <xdr:sp macro="" textlink="">
      <xdr:nvSpPr>
        <xdr:cNvPr id="474" name="テキスト ボックス 473"/>
        <xdr:cNvSpPr txBox="1"/>
      </xdr:nvSpPr>
      <xdr:spPr>
        <a:xfrm>
          <a:off x="13131800" y="326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千葉県大多喜町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9,561
9,510
129.87
6,671,748
6,380,887
209,659
3,246,522
4,549,981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24.9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給与水準は、国（▲</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％）より下回っているが、職員数が多いため、人件費に係る経常収支比率が類似団体平均よりも</a:t>
          </a:r>
          <a:r>
            <a:rPr lang="en-US" altLang="ja-JP" sz="1100" b="0" i="0" baseline="0">
              <a:solidFill>
                <a:schemeClr val="dk1"/>
              </a:solidFill>
              <a:effectLst/>
              <a:latin typeface="+mn-lt"/>
              <a:ea typeface="+mn-ea"/>
              <a:cs typeface="+mn-cs"/>
            </a:rPr>
            <a:t>4.7</a:t>
          </a:r>
          <a:r>
            <a:rPr lang="ja-JP" altLang="ja-JP" sz="1100" b="0" i="0" baseline="0">
              <a:solidFill>
                <a:schemeClr val="dk1"/>
              </a:solidFill>
              <a:effectLst/>
              <a:latin typeface="+mn-lt"/>
              <a:ea typeface="+mn-ea"/>
              <a:cs typeface="+mn-cs"/>
            </a:rPr>
            <a:t>％上回っている。これが、経常収支比率を高値としている主な要因と思われる。平成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年度に見直しを行った定員適正化計画（推進年度：平成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31</a:t>
          </a:r>
          <a:r>
            <a:rPr lang="ja-JP" altLang="ja-JP" sz="1100" b="0" i="0" baseline="0">
              <a:solidFill>
                <a:schemeClr val="dk1"/>
              </a:solidFill>
              <a:effectLst/>
              <a:latin typeface="+mn-lt"/>
              <a:ea typeface="+mn-ea"/>
              <a:cs typeface="+mn-cs"/>
            </a:rPr>
            <a:t>年度）に基づき</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人</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1</a:t>
          </a:r>
          <a:r>
            <a:rPr lang="ja-JP" altLang="en-US" sz="1100" b="0" i="0" baseline="0">
              <a:solidFill>
                <a:schemeClr val="dk1"/>
              </a:solidFill>
              <a:effectLst/>
              <a:latin typeface="+mn-lt"/>
              <a:ea typeface="+mn-ea"/>
              <a:cs typeface="+mn-cs"/>
            </a:rPr>
            <a:t>人</a:t>
          </a:r>
          <a:r>
            <a:rPr lang="ja-JP" altLang="ja-JP" sz="1100" b="0" i="0" baseline="0">
              <a:solidFill>
                <a:schemeClr val="dk1"/>
              </a:solidFill>
              <a:effectLst/>
              <a:latin typeface="+mn-lt"/>
              <a:ea typeface="+mn-ea"/>
              <a:cs typeface="+mn-cs"/>
            </a:rPr>
            <a:t>減少しており、人件費の割合は下降傾向にあると言える。今後も退職者分の不補充及び業務の外部委託等により正規職員の削減を図り、人件費の抑制に努める。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42</xdr:row>
      <xdr:rowOff>20320</xdr:rowOff>
    </xdr:to>
    <xdr:cxnSp macro="">
      <xdr:nvCxnSpPr>
        <xdr:cNvPr id="61" name="直線コネクタ 60"/>
        <xdr:cNvCxnSpPr/>
      </xdr:nvCxnSpPr>
      <xdr:spPr>
        <a:xfrm flipV="1">
          <a:off x="4826000" y="577342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163847</xdr:rowOff>
    </xdr:from>
    <xdr:ext cx="762000" cy="259045"/>
    <xdr:sp macro="" textlink="">
      <xdr:nvSpPr>
        <xdr:cNvPr id="62" name="人件費最小値テキスト"/>
        <xdr:cNvSpPr txBox="1"/>
      </xdr:nvSpPr>
      <xdr:spPr>
        <a:xfrm>
          <a:off x="4914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42</xdr:row>
      <xdr:rowOff>20320</xdr:rowOff>
    </xdr:from>
    <xdr:to>
      <xdr:col>7</xdr:col>
      <xdr:colOff>104775</xdr:colOff>
      <xdr:row>42</xdr:row>
      <xdr:rowOff>20320</xdr:rowOff>
    </xdr:to>
    <xdr:cxnSp macro="">
      <xdr:nvCxnSpPr>
        <xdr:cNvPr id="63" name="直線コネクタ 62"/>
        <xdr:cNvCxnSpPr/>
      </xdr:nvCxnSpPr>
      <xdr:spPr>
        <a:xfrm>
          <a:off x="4737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123190</xdr:rowOff>
    </xdr:from>
    <xdr:to>
      <xdr:col>7</xdr:col>
      <xdr:colOff>15875</xdr:colOff>
      <xdr:row>39</xdr:row>
      <xdr:rowOff>146050</xdr:rowOff>
    </xdr:to>
    <xdr:cxnSp macro="">
      <xdr:nvCxnSpPr>
        <xdr:cNvPr id="66" name="直線コネクタ 65"/>
        <xdr:cNvCxnSpPr/>
      </xdr:nvCxnSpPr>
      <xdr:spPr>
        <a:xfrm flipV="1">
          <a:off x="3987800" y="68097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73677</xdr:rowOff>
    </xdr:from>
    <xdr:ext cx="762000" cy="259045"/>
    <xdr:sp macro="" textlink="">
      <xdr:nvSpPr>
        <xdr:cNvPr id="67" name="人件費平均値テキスト"/>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68" name="フローチャート :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146050</xdr:rowOff>
    </xdr:from>
    <xdr:to>
      <xdr:col>5</xdr:col>
      <xdr:colOff>549275</xdr:colOff>
      <xdr:row>40</xdr:row>
      <xdr:rowOff>20320</xdr:rowOff>
    </xdr:to>
    <xdr:cxnSp macro="">
      <xdr:nvCxnSpPr>
        <xdr:cNvPr id="69" name="直線コネクタ 68"/>
        <xdr:cNvCxnSpPr/>
      </xdr:nvCxnSpPr>
      <xdr:spPr>
        <a:xfrm flipV="1">
          <a:off x="3098800" y="6832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34290</xdr:rowOff>
    </xdr:from>
    <xdr:to>
      <xdr:col>5</xdr:col>
      <xdr:colOff>600075</xdr:colOff>
      <xdr:row>37</xdr:row>
      <xdr:rowOff>135890</xdr:rowOff>
    </xdr:to>
    <xdr:sp macro="" textlink="">
      <xdr:nvSpPr>
        <xdr:cNvPr id="70" name="フローチャート : 判断 69"/>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146067</xdr:rowOff>
    </xdr:from>
    <xdr:ext cx="736600" cy="259045"/>
    <xdr:sp macro="" textlink="">
      <xdr:nvSpPr>
        <xdr:cNvPr id="71" name="テキスト ボックス 70"/>
        <xdr:cNvSpPr txBox="1"/>
      </xdr:nvSpPr>
      <xdr:spPr>
        <a:xfrm>
          <a:off x="3606800" y="614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20320</xdr:rowOff>
    </xdr:from>
    <xdr:to>
      <xdr:col>4</xdr:col>
      <xdr:colOff>346075</xdr:colOff>
      <xdr:row>40</xdr:row>
      <xdr:rowOff>27940</xdr:rowOff>
    </xdr:to>
    <xdr:cxnSp macro="">
      <xdr:nvCxnSpPr>
        <xdr:cNvPr id="72" name="直線コネクタ 71"/>
        <xdr:cNvCxnSpPr/>
      </xdr:nvCxnSpPr>
      <xdr:spPr>
        <a:xfrm flipV="1">
          <a:off x="2209800" y="6878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114300</xdr:rowOff>
    </xdr:from>
    <xdr:to>
      <xdr:col>4</xdr:col>
      <xdr:colOff>396875</xdr:colOff>
      <xdr:row>37</xdr:row>
      <xdr:rowOff>44450</xdr:rowOff>
    </xdr:to>
    <xdr:sp macro="" textlink="">
      <xdr:nvSpPr>
        <xdr:cNvPr id="73" name="フローチャート :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27940</xdr:rowOff>
    </xdr:from>
    <xdr:to>
      <xdr:col>3</xdr:col>
      <xdr:colOff>142875</xdr:colOff>
      <xdr:row>40</xdr:row>
      <xdr:rowOff>111760</xdr:rowOff>
    </xdr:to>
    <xdr:cxnSp macro="">
      <xdr:nvCxnSpPr>
        <xdr:cNvPr id="75" name="直線コネクタ 74"/>
        <xdr:cNvCxnSpPr/>
      </xdr:nvCxnSpPr>
      <xdr:spPr>
        <a:xfrm flipV="1">
          <a:off x="1320800" y="68859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91440</xdr:rowOff>
    </xdr:from>
    <xdr:to>
      <xdr:col>3</xdr:col>
      <xdr:colOff>193675</xdr:colOff>
      <xdr:row>37</xdr:row>
      <xdr:rowOff>21590</xdr:rowOff>
    </xdr:to>
    <xdr:sp macro="" textlink="">
      <xdr:nvSpPr>
        <xdr:cNvPr id="76" name="フローチャート : 判断 75"/>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31767</xdr:rowOff>
    </xdr:from>
    <xdr:ext cx="762000" cy="259045"/>
    <xdr:sp macro="" textlink="">
      <xdr:nvSpPr>
        <xdr:cNvPr id="77" name="テキスト ボックス 76"/>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100347</xdr:rowOff>
    </xdr:from>
    <xdr:ext cx="762000" cy="259045"/>
    <xdr:sp macro="" textlink="">
      <xdr:nvSpPr>
        <xdr:cNvPr id="79" name="テキスト ボックス 78"/>
        <xdr:cNvSpPr txBox="1"/>
      </xdr:nvSpPr>
      <xdr:spPr>
        <a:xfrm>
          <a:off x="939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72390</xdr:rowOff>
    </xdr:from>
    <xdr:to>
      <xdr:col>7</xdr:col>
      <xdr:colOff>66675</xdr:colOff>
      <xdr:row>40</xdr:row>
      <xdr:rowOff>2540</xdr:rowOff>
    </xdr:to>
    <xdr:sp macro="" textlink="">
      <xdr:nvSpPr>
        <xdr:cNvPr id="85" name="円/楕円 84"/>
        <xdr:cNvSpPr/>
      </xdr:nvSpPr>
      <xdr:spPr>
        <a:xfrm>
          <a:off x="47752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44467</xdr:rowOff>
    </xdr:from>
    <xdr:ext cx="762000" cy="259045"/>
    <xdr:sp macro="" textlink="">
      <xdr:nvSpPr>
        <xdr:cNvPr id="86" name="人件費該当値テキスト"/>
        <xdr:cNvSpPr txBox="1"/>
      </xdr:nvSpPr>
      <xdr:spPr>
        <a:xfrm>
          <a:off x="4914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95250</xdr:rowOff>
    </xdr:from>
    <xdr:to>
      <xdr:col>5</xdr:col>
      <xdr:colOff>600075</xdr:colOff>
      <xdr:row>40</xdr:row>
      <xdr:rowOff>25400</xdr:rowOff>
    </xdr:to>
    <xdr:sp macro="" textlink="">
      <xdr:nvSpPr>
        <xdr:cNvPr id="87" name="円/楕円 86"/>
        <xdr:cNvSpPr/>
      </xdr:nvSpPr>
      <xdr:spPr>
        <a:xfrm>
          <a:off x="3937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10177</xdr:rowOff>
    </xdr:from>
    <xdr:ext cx="736600" cy="259045"/>
    <xdr:sp macro="" textlink="">
      <xdr:nvSpPr>
        <xdr:cNvPr id="88" name="テキスト ボックス 87"/>
        <xdr:cNvSpPr txBox="1"/>
      </xdr:nvSpPr>
      <xdr:spPr>
        <a:xfrm>
          <a:off x="3606800" y="686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140970</xdr:rowOff>
    </xdr:from>
    <xdr:to>
      <xdr:col>4</xdr:col>
      <xdr:colOff>396875</xdr:colOff>
      <xdr:row>40</xdr:row>
      <xdr:rowOff>71120</xdr:rowOff>
    </xdr:to>
    <xdr:sp macro="" textlink="">
      <xdr:nvSpPr>
        <xdr:cNvPr id="89" name="円/楕円 88"/>
        <xdr:cNvSpPr/>
      </xdr:nvSpPr>
      <xdr:spPr>
        <a:xfrm>
          <a:off x="3048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55897</xdr:rowOff>
    </xdr:from>
    <xdr:ext cx="762000" cy="259045"/>
    <xdr:sp macro="" textlink="">
      <xdr:nvSpPr>
        <xdr:cNvPr id="90" name="テキスト ボックス 89"/>
        <xdr:cNvSpPr txBox="1"/>
      </xdr:nvSpPr>
      <xdr:spPr>
        <a:xfrm>
          <a:off x="2717800" y="691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148590</xdr:rowOff>
    </xdr:from>
    <xdr:to>
      <xdr:col>3</xdr:col>
      <xdr:colOff>193675</xdr:colOff>
      <xdr:row>40</xdr:row>
      <xdr:rowOff>78740</xdr:rowOff>
    </xdr:to>
    <xdr:sp macro="" textlink="">
      <xdr:nvSpPr>
        <xdr:cNvPr id="91" name="円/楕円 90"/>
        <xdr:cNvSpPr/>
      </xdr:nvSpPr>
      <xdr:spPr>
        <a:xfrm>
          <a:off x="2159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63517</xdr:rowOff>
    </xdr:from>
    <xdr:ext cx="762000" cy="259045"/>
    <xdr:sp macro="" textlink="">
      <xdr:nvSpPr>
        <xdr:cNvPr id="92" name="テキスト ボックス 91"/>
        <xdr:cNvSpPr txBox="1"/>
      </xdr:nvSpPr>
      <xdr:spPr>
        <a:xfrm>
          <a:off x="1828800" y="692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60960</xdr:rowOff>
    </xdr:from>
    <xdr:to>
      <xdr:col>1</xdr:col>
      <xdr:colOff>676275</xdr:colOff>
      <xdr:row>40</xdr:row>
      <xdr:rowOff>162560</xdr:rowOff>
    </xdr:to>
    <xdr:sp macro="" textlink="">
      <xdr:nvSpPr>
        <xdr:cNvPr id="93" name="円/楕円 92"/>
        <xdr:cNvSpPr/>
      </xdr:nvSpPr>
      <xdr:spPr>
        <a:xfrm>
          <a:off x="1270000" y="69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147337</xdr:rowOff>
    </xdr:from>
    <xdr:ext cx="762000" cy="259045"/>
    <xdr:sp macro="" textlink="">
      <xdr:nvSpPr>
        <xdr:cNvPr id="94" name="テキスト ボックス 93"/>
        <xdr:cNvSpPr txBox="1"/>
      </xdr:nvSpPr>
      <xdr:spPr>
        <a:xfrm>
          <a:off x="939800" y="700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近年ほぼ横ばいの状況ではあるが</a:t>
          </a:r>
          <a:r>
            <a:rPr lang="ja-JP" altLang="ja-JP" sz="1100" b="0" i="0" baseline="0">
              <a:solidFill>
                <a:schemeClr val="dk1"/>
              </a:solidFill>
              <a:effectLst/>
              <a:latin typeface="+mn-lt"/>
              <a:ea typeface="+mn-ea"/>
              <a:cs typeface="+mn-cs"/>
            </a:rPr>
            <a:t>、全国平均や県平均のポイントが前年度と比較して上昇している</a:t>
          </a:r>
          <a:r>
            <a:rPr lang="ja-JP" altLang="en-US" sz="1100" b="0" i="0" baseline="0">
              <a:solidFill>
                <a:schemeClr val="dk1"/>
              </a:solidFill>
              <a:effectLst/>
              <a:latin typeface="+mn-lt"/>
              <a:ea typeface="+mn-ea"/>
              <a:cs typeface="+mn-cs"/>
            </a:rPr>
            <a:t>にも関わらず、減少に転じた。これは</a:t>
          </a:r>
          <a:r>
            <a:rPr lang="ja-JP" altLang="ja-JP" sz="1100" b="0" i="0" baseline="0">
              <a:solidFill>
                <a:schemeClr val="dk1"/>
              </a:solidFill>
              <a:effectLst/>
              <a:latin typeface="+mn-lt"/>
              <a:ea typeface="+mn-ea"/>
              <a:cs typeface="+mn-cs"/>
            </a:rPr>
            <a:t>委託業務の見直し等により歳出の削減に努めている結果</a:t>
          </a:r>
          <a:r>
            <a:rPr lang="ja-JP" altLang="en-US" sz="1100" b="0" i="0" baseline="0">
              <a:solidFill>
                <a:schemeClr val="dk1"/>
              </a:solidFill>
              <a:effectLst/>
              <a:latin typeface="+mn-lt"/>
              <a:ea typeface="+mn-ea"/>
              <a:cs typeface="+mn-cs"/>
            </a:rPr>
            <a:t>であり</a:t>
          </a:r>
          <a:r>
            <a:rPr lang="ja-JP" altLang="ja-JP" sz="1100" b="0" i="0" baseline="0">
              <a:solidFill>
                <a:schemeClr val="dk1"/>
              </a:solidFill>
              <a:effectLst/>
              <a:latin typeface="+mn-lt"/>
              <a:ea typeface="+mn-ea"/>
              <a:cs typeface="+mn-cs"/>
            </a:rPr>
            <a:t>、率</a:t>
          </a:r>
          <a:r>
            <a:rPr lang="ja-JP" altLang="en-US" sz="1100" b="0" i="0" baseline="0">
              <a:solidFill>
                <a:schemeClr val="dk1"/>
              </a:solidFill>
              <a:effectLst/>
              <a:latin typeface="+mn-lt"/>
              <a:ea typeface="+mn-ea"/>
              <a:cs typeface="+mn-cs"/>
            </a:rPr>
            <a:t>として</a:t>
          </a:r>
          <a:r>
            <a:rPr lang="ja-JP" altLang="ja-JP" sz="1100" b="0" i="0" baseline="0">
              <a:solidFill>
                <a:schemeClr val="dk1"/>
              </a:solidFill>
              <a:effectLst/>
              <a:latin typeface="+mn-lt"/>
              <a:ea typeface="+mn-ea"/>
              <a:cs typeface="+mn-cs"/>
            </a:rPr>
            <a:t>は類似団体平均を</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％下回り、全国平均や千葉県平均より大幅に抑えられている。今後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引き続き縮減には努めるが、人件費削減を目的とした業務の外部委託の推進や臨時職員の雇用等により、物件費の増加が見込まれる。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24130</xdr:rowOff>
    </xdr:to>
    <xdr:cxnSp macro="">
      <xdr:nvCxnSpPr>
        <xdr:cNvPr id="119" name="直線コネクタ 118"/>
        <xdr:cNvCxnSpPr/>
      </xdr:nvCxnSpPr>
      <xdr:spPr>
        <a:xfrm flipV="1">
          <a:off x="16510000" y="261416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20"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1" name="直線コネクタ 120"/>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22"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23" name="直線コネクタ 122"/>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90424</xdr:rowOff>
    </xdr:from>
    <xdr:to>
      <xdr:col>24</xdr:col>
      <xdr:colOff>31750</xdr:colOff>
      <xdr:row>16</xdr:row>
      <xdr:rowOff>117856</xdr:rowOff>
    </xdr:to>
    <xdr:cxnSp macro="">
      <xdr:nvCxnSpPr>
        <xdr:cNvPr id="124" name="直線コネクタ 123"/>
        <xdr:cNvCxnSpPr/>
      </xdr:nvCxnSpPr>
      <xdr:spPr>
        <a:xfrm flipV="1">
          <a:off x="15671800" y="28336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89425</xdr:rowOff>
    </xdr:from>
    <xdr:ext cx="762000" cy="259045"/>
    <xdr:sp macro="" textlink="">
      <xdr:nvSpPr>
        <xdr:cNvPr id="125" name="物件費平均値テキスト"/>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6" name="フローチャート : 判断 125"/>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99568</xdr:rowOff>
    </xdr:from>
    <xdr:to>
      <xdr:col>22</xdr:col>
      <xdr:colOff>565150</xdr:colOff>
      <xdr:row>16</xdr:row>
      <xdr:rowOff>117856</xdr:rowOff>
    </xdr:to>
    <xdr:cxnSp macro="">
      <xdr:nvCxnSpPr>
        <xdr:cNvPr id="127" name="直線コネクタ 126"/>
        <xdr:cNvCxnSpPr/>
      </xdr:nvCxnSpPr>
      <xdr:spPr>
        <a:xfrm>
          <a:off x="14782800" y="28427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121920</xdr:rowOff>
    </xdr:from>
    <xdr:to>
      <xdr:col>22</xdr:col>
      <xdr:colOff>615950</xdr:colOff>
      <xdr:row>17</xdr:row>
      <xdr:rowOff>52070</xdr:rowOff>
    </xdr:to>
    <xdr:sp macro="" textlink="">
      <xdr:nvSpPr>
        <xdr:cNvPr id="128" name="フローチャート : 判断 127"/>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36847</xdr:rowOff>
    </xdr:from>
    <xdr:ext cx="736600" cy="259045"/>
    <xdr:sp macro="" textlink="">
      <xdr:nvSpPr>
        <xdr:cNvPr id="129" name="テキスト ボックス 128"/>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62992</xdr:rowOff>
    </xdr:from>
    <xdr:to>
      <xdr:col>21</xdr:col>
      <xdr:colOff>361950</xdr:colOff>
      <xdr:row>16</xdr:row>
      <xdr:rowOff>99568</xdr:rowOff>
    </xdr:to>
    <xdr:cxnSp macro="">
      <xdr:nvCxnSpPr>
        <xdr:cNvPr id="130" name="直線コネクタ 129"/>
        <xdr:cNvCxnSpPr/>
      </xdr:nvCxnSpPr>
      <xdr:spPr>
        <a:xfrm>
          <a:off x="13893800" y="28061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112776</xdr:rowOff>
    </xdr:from>
    <xdr:to>
      <xdr:col>21</xdr:col>
      <xdr:colOff>412750</xdr:colOff>
      <xdr:row>17</xdr:row>
      <xdr:rowOff>42926</xdr:rowOff>
    </xdr:to>
    <xdr:sp macro="" textlink="">
      <xdr:nvSpPr>
        <xdr:cNvPr id="131" name="フローチャート : 判断 130"/>
        <xdr:cNvSpPr/>
      </xdr:nvSpPr>
      <xdr:spPr>
        <a:xfrm>
          <a:off x="14732000" y="2855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27703</xdr:rowOff>
    </xdr:from>
    <xdr:ext cx="762000" cy="259045"/>
    <xdr:sp macro="" textlink="">
      <xdr:nvSpPr>
        <xdr:cNvPr id="132" name="テキスト ボックス 131"/>
        <xdr:cNvSpPr txBox="1"/>
      </xdr:nvSpPr>
      <xdr:spPr>
        <a:xfrm>
          <a:off x="14401800" y="294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44704</xdr:rowOff>
    </xdr:from>
    <xdr:to>
      <xdr:col>20</xdr:col>
      <xdr:colOff>158750</xdr:colOff>
      <xdr:row>16</xdr:row>
      <xdr:rowOff>62992</xdr:rowOff>
    </xdr:to>
    <xdr:cxnSp macro="">
      <xdr:nvCxnSpPr>
        <xdr:cNvPr id="133" name="直線コネクタ 132"/>
        <xdr:cNvCxnSpPr/>
      </xdr:nvCxnSpPr>
      <xdr:spPr>
        <a:xfrm>
          <a:off x="13004800" y="27879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89916</xdr:rowOff>
    </xdr:from>
    <xdr:to>
      <xdr:col>20</xdr:col>
      <xdr:colOff>209550</xdr:colOff>
      <xdr:row>17</xdr:row>
      <xdr:rowOff>20066</xdr:rowOff>
    </xdr:to>
    <xdr:sp macro="" textlink="">
      <xdr:nvSpPr>
        <xdr:cNvPr id="134" name="フローチャート : 判断 133"/>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4843</xdr:rowOff>
    </xdr:from>
    <xdr:ext cx="762000" cy="259045"/>
    <xdr:sp macro="" textlink="">
      <xdr:nvSpPr>
        <xdr:cNvPr id="135" name="テキスト ボックス 134"/>
        <xdr:cNvSpPr txBox="1"/>
      </xdr:nvSpPr>
      <xdr:spPr>
        <a:xfrm>
          <a:off x="13512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36" name="フローチャート : 判断 135"/>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162577</xdr:rowOff>
    </xdr:from>
    <xdr:ext cx="762000" cy="259045"/>
    <xdr:sp macro="" textlink="">
      <xdr:nvSpPr>
        <xdr:cNvPr id="137" name="テキスト ボックス 136"/>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39624</xdr:rowOff>
    </xdr:from>
    <xdr:to>
      <xdr:col>24</xdr:col>
      <xdr:colOff>82550</xdr:colOff>
      <xdr:row>16</xdr:row>
      <xdr:rowOff>141224</xdr:rowOff>
    </xdr:to>
    <xdr:sp macro="" textlink="">
      <xdr:nvSpPr>
        <xdr:cNvPr id="143" name="円/楕円 142"/>
        <xdr:cNvSpPr/>
      </xdr:nvSpPr>
      <xdr:spPr>
        <a:xfrm>
          <a:off x="164592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56151</xdr:rowOff>
    </xdr:from>
    <xdr:ext cx="762000" cy="259045"/>
    <xdr:sp macro="" textlink="">
      <xdr:nvSpPr>
        <xdr:cNvPr id="144" name="物件費該当値テキスト"/>
        <xdr:cNvSpPr txBox="1"/>
      </xdr:nvSpPr>
      <xdr:spPr>
        <a:xfrm>
          <a:off x="16598900" y="2627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67056</xdr:rowOff>
    </xdr:from>
    <xdr:to>
      <xdr:col>22</xdr:col>
      <xdr:colOff>615950</xdr:colOff>
      <xdr:row>16</xdr:row>
      <xdr:rowOff>168656</xdr:rowOff>
    </xdr:to>
    <xdr:sp macro="" textlink="">
      <xdr:nvSpPr>
        <xdr:cNvPr id="145" name="円/楕円 144"/>
        <xdr:cNvSpPr/>
      </xdr:nvSpPr>
      <xdr:spPr>
        <a:xfrm>
          <a:off x="15621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7383</xdr:rowOff>
    </xdr:from>
    <xdr:ext cx="736600" cy="259045"/>
    <xdr:sp macro="" textlink="">
      <xdr:nvSpPr>
        <xdr:cNvPr id="146" name="テキスト ボックス 145"/>
        <xdr:cNvSpPr txBox="1"/>
      </xdr:nvSpPr>
      <xdr:spPr>
        <a:xfrm>
          <a:off x="15290800" y="2579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48768</xdr:rowOff>
    </xdr:from>
    <xdr:to>
      <xdr:col>21</xdr:col>
      <xdr:colOff>412750</xdr:colOff>
      <xdr:row>16</xdr:row>
      <xdr:rowOff>150368</xdr:rowOff>
    </xdr:to>
    <xdr:sp macro="" textlink="">
      <xdr:nvSpPr>
        <xdr:cNvPr id="147" name="円/楕円 146"/>
        <xdr:cNvSpPr/>
      </xdr:nvSpPr>
      <xdr:spPr>
        <a:xfrm>
          <a:off x="14732000" y="27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160545</xdr:rowOff>
    </xdr:from>
    <xdr:ext cx="762000" cy="259045"/>
    <xdr:sp macro="" textlink="">
      <xdr:nvSpPr>
        <xdr:cNvPr id="148" name="テキスト ボックス 147"/>
        <xdr:cNvSpPr txBox="1"/>
      </xdr:nvSpPr>
      <xdr:spPr>
        <a:xfrm>
          <a:off x="14401800" y="256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12192</xdr:rowOff>
    </xdr:from>
    <xdr:to>
      <xdr:col>20</xdr:col>
      <xdr:colOff>209550</xdr:colOff>
      <xdr:row>16</xdr:row>
      <xdr:rowOff>113792</xdr:rowOff>
    </xdr:to>
    <xdr:sp macro="" textlink="">
      <xdr:nvSpPr>
        <xdr:cNvPr id="149" name="円/楕円 148"/>
        <xdr:cNvSpPr/>
      </xdr:nvSpPr>
      <xdr:spPr>
        <a:xfrm>
          <a:off x="138430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123969</xdr:rowOff>
    </xdr:from>
    <xdr:ext cx="762000" cy="259045"/>
    <xdr:sp macro="" textlink="">
      <xdr:nvSpPr>
        <xdr:cNvPr id="150" name="テキスト ボックス 149"/>
        <xdr:cNvSpPr txBox="1"/>
      </xdr:nvSpPr>
      <xdr:spPr>
        <a:xfrm>
          <a:off x="13512800" y="25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165354</xdr:rowOff>
    </xdr:from>
    <xdr:to>
      <xdr:col>19</xdr:col>
      <xdr:colOff>6350</xdr:colOff>
      <xdr:row>16</xdr:row>
      <xdr:rowOff>95504</xdr:rowOff>
    </xdr:to>
    <xdr:sp macro="" textlink="">
      <xdr:nvSpPr>
        <xdr:cNvPr id="151" name="円/楕円 150"/>
        <xdr:cNvSpPr/>
      </xdr:nvSpPr>
      <xdr:spPr>
        <a:xfrm>
          <a:off x="12954000" y="27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105681</xdr:rowOff>
    </xdr:from>
    <xdr:ext cx="762000" cy="259045"/>
    <xdr:sp macro="" textlink="">
      <xdr:nvSpPr>
        <xdr:cNvPr id="152" name="テキスト ボックス 151"/>
        <xdr:cNvSpPr txBox="1"/>
      </xdr:nvSpPr>
      <xdr:spPr>
        <a:xfrm>
          <a:off x="12623800" y="25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扶助費に係る経常収支比率は、類似団体平均を若干上回る結果となっている</a:t>
          </a:r>
          <a:r>
            <a:rPr lang="ja-JP" altLang="en-US" sz="1100" b="0" i="0" baseline="0">
              <a:solidFill>
                <a:schemeClr val="dk1"/>
              </a:solidFill>
              <a:effectLst/>
              <a:latin typeface="+mn-lt"/>
              <a:ea typeface="+mn-ea"/>
              <a:cs typeface="+mn-cs"/>
            </a:rPr>
            <a:t>が、前年度に比べポイント差は少なくなっている</a:t>
          </a:r>
          <a:r>
            <a:rPr lang="ja-JP" altLang="ja-JP" sz="1100" b="0" i="0" baseline="0">
              <a:solidFill>
                <a:schemeClr val="dk1"/>
              </a:solidFill>
              <a:effectLst/>
              <a:latin typeface="+mn-lt"/>
              <a:ea typeface="+mn-ea"/>
              <a:cs typeface="+mn-cs"/>
            </a:rPr>
            <a:t>。今後も子ども医療対策や介護給付費等の上昇が見込まれるため、限られた財源の中で住民ニーズを勘案し、事業効果が得られるように努める。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80" name="直線コネクタ 179"/>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1"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2" name="直線コネクタ 181"/>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3"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4" name="直線コネクタ 183"/>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69850</xdr:rowOff>
    </xdr:from>
    <xdr:to>
      <xdr:col>7</xdr:col>
      <xdr:colOff>15875</xdr:colOff>
      <xdr:row>56</xdr:row>
      <xdr:rowOff>107950</xdr:rowOff>
    </xdr:to>
    <xdr:cxnSp macro="">
      <xdr:nvCxnSpPr>
        <xdr:cNvPr id="185" name="直線コネクタ 184"/>
        <xdr:cNvCxnSpPr/>
      </xdr:nvCxnSpPr>
      <xdr:spPr>
        <a:xfrm flipV="1">
          <a:off x="3987800" y="96710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86"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7" name="フローチャート : 判断 186"/>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107950</xdr:rowOff>
    </xdr:from>
    <xdr:to>
      <xdr:col>5</xdr:col>
      <xdr:colOff>549275</xdr:colOff>
      <xdr:row>56</xdr:row>
      <xdr:rowOff>107950</xdr:rowOff>
    </xdr:to>
    <xdr:cxnSp macro="">
      <xdr:nvCxnSpPr>
        <xdr:cNvPr id="188" name="直線コネクタ 187"/>
        <xdr:cNvCxnSpPr/>
      </xdr:nvCxnSpPr>
      <xdr:spPr>
        <a:xfrm>
          <a:off x="3098800" y="9709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9" name="フローチャート : 判断 188"/>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35577</xdr:rowOff>
    </xdr:from>
    <xdr:ext cx="736600" cy="259045"/>
    <xdr:sp macro="" textlink="">
      <xdr:nvSpPr>
        <xdr:cNvPr id="190" name="テキスト ボックス 189"/>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31750</xdr:rowOff>
    </xdr:from>
    <xdr:to>
      <xdr:col>4</xdr:col>
      <xdr:colOff>346075</xdr:colOff>
      <xdr:row>56</xdr:row>
      <xdr:rowOff>107950</xdr:rowOff>
    </xdr:to>
    <xdr:cxnSp macro="">
      <xdr:nvCxnSpPr>
        <xdr:cNvPr id="191" name="直線コネクタ 190"/>
        <xdr:cNvCxnSpPr/>
      </xdr:nvCxnSpPr>
      <xdr:spPr>
        <a:xfrm>
          <a:off x="2209800" y="9632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57150</xdr:rowOff>
    </xdr:from>
    <xdr:to>
      <xdr:col>4</xdr:col>
      <xdr:colOff>396875</xdr:colOff>
      <xdr:row>56</xdr:row>
      <xdr:rowOff>158750</xdr:rowOff>
    </xdr:to>
    <xdr:sp macro="" textlink="">
      <xdr:nvSpPr>
        <xdr:cNvPr id="192" name="フローチャート : 判断 191"/>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168927</xdr:rowOff>
    </xdr:from>
    <xdr:ext cx="762000" cy="259045"/>
    <xdr:sp macro="" textlink="">
      <xdr:nvSpPr>
        <xdr:cNvPr id="193" name="テキスト ボックス 192"/>
        <xdr:cNvSpPr txBox="1"/>
      </xdr:nvSpPr>
      <xdr:spPr>
        <a:xfrm>
          <a:off x="2717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31750</xdr:rowOff>
    </xdr:from>
    <xdr:to>
      <xdr:col>3</xdr:col>
      <xdr:colOff>142875</xdr:colOff>
      <xdr:row>56</xdr:row>
      <xdr:rowOff>69850</xdr:rowOff>
    </xdr:to>
    <xdr:cxnSp macro="">
      <xdr:nvCxnSpPr>
        <xdr:cNvPr id="194" name="直線コネクタ 193"/>
        <xdr:cNvCxnSpPr/>
      </xdr:nvCxnSpPr>
      <xdr:spPr>
        <a:xfrm flipV="1">
          <a:off x="1320800" y="9632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195" name="フローチャート : 判断 194"/>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196" name="テキスト ボックス 195"/>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197" name="フローチャート : 判断 196"/>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130827</xdr:rowOff>
    </xdr:from>
    <xdr:ext cx="762000" cy="259045"/>
    <xdr:sp macro="" textlink="">
      <xdr:nvSpPr>
        <xdr:cNvPr id="198" name="テキスト ボックス 197"/>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204" name="円/楕円 203"/>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162577</xdr:rowOff>
    </xdr:from>
    <xdr:ext cx="762000" cy="259045"/>
    <xdr:sp macro="" textlink="">
      <xdr:nvSpPr>
        <xdr:cNvPr id="205" name="扶助費該当値テキスト"/>
        <xdr:cNvSpPr txBox="1"/>
      </xdr:nvSpPr>
      <xdr:spPr>
        <a:xfrm>
          <a:off x="49149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57150</xdr:rowOff>
    </xdr:from>
    <xdr:to>
      <xdr:col>5</xdr:col>
      <xdr:colOff>600075</xdr:colOff>
      <xdr:row>56</xdr:row>
      <xdr:rowOff>158750</xdr:rowOff>
    </xdr:to>
    <xdr:sp macro="" textlink="">
      <xdr:nvSpPr>
        <xdr:cNvPr id="206" name="円/楕円 205"/>
        <xdr:cNvSpPr/>
      </xdr:nvSpPr>
      <xdr:spPr>
        <a:xfrm>
          <a:off x="3937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143527</xdr:rowOff>
    </xdr:from>
    <xdr:ext cx="736600" cy="259045"/>
    <xdr:sp macro="" textlink="">
      <xdr:nvSpPr>
        <xdr:cNvPr id="207" name="テキスト ボックス 206"/>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57150</xdr:rowOff>
    </xdr:from>
    <xdr:to>
      <xdr:col>4</xdr:col>
      <xdr:colOff>396875</xdr:colOff>
      <xdr:row>56</xdr:row>
      <xdr:rowOff>158750</xdr:rowOff>
    </xdr:to>
    <xdr:sp macro="" textlink="">
      <xdr:nvSpPr>
        <xdr:cNvPr id="208" name="円/楕円 207"/>
        <xdr:cNvSpPr/>
      </xdr:nvSpPr>
      <xdr:spPr>
        <a:xfrm>
          <a:off x="3048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143527</xdr:rowOff>
    </xdr:from>
    <xdr:ext cx="762000" cy="259045"/>
    <xdr:sp macro="" textlink="">
      <xdr:nvSpPr>
        <xdr:cNvPr id="209" name="テキスト ボックス 208"/>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152400</xdr:rowOff>
    </xdr:from>
    <xdr:to>
      <xdr:col>3</xdr:col>
      <xdr:colOff>193675</xdr:colOff>
      <xdr:row>56</xdr:row>
      <xdr:rowOff>82550</xdr:rowOff>
    </xdr:to>
    <xdr:sp macro="" textlink="">
      <xdr:nvSpPr>
        <xdr:cNvPr id="210" name="円/楕円 209"/>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92727</xdr:rowOff>
    </xdr:from>
    <xdr:ext cx="762000" cy="259045"/>
    <xdr:sp macro="" textlink="">
      <xdr:nvSpPr>
        <xdr:cNvPr id="211" name="テキスト ボックス 210"/>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212" name="円/楕円 211"/>
        <xdr:cNvSpPr/>
      </xdr:nvSpPr>
      <xdr:spPr>
        <a:xfrm>
          <a:off x="1270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105427</xdr:rowOff>
    </xdr:from>
    <xdr:ext cx="762000" cy="259045"/>
    <xdr:sp macro="" textlink="">
      <xdr:nvSpPr>
        <xdr:cNvPr id="213" name="テキスト ボックス 212"/>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その他に係る経常収支比率は、昨年度と比較して</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している</a:t>
          </a:r>
          <a:r>
            <a:rPr lang="ja-JP" altLang="en-US" sz="1100" b="0" i="0" baseline="0">
              <a:solidFill>
                <a:schemeClr val="dk1"/>
              </a:solidFill>
              <a:effectLst/>
              <a:latin typeface="+mn-lt"/>
              <a:ea typeface="+mn-ea"/>
              <a:cs typeface="+mn-cs"/>
            </a:rPr>
            <a:t>ものの、</a:t>
          </a:r>
          <a:r>
            <a:rPr lang="ja-JP" altLang="ja-JP" sz="1100" b="0" i="0" baseline="0">
              <a:solidFill>
                <a:schemeClr val="dk1"/>
              </a:solidFill>
              <a:effectLst/>
              <a:latin typeface="+mn-lt"/>
              <a:ea typeface="+mn-ea"/>
              <a:cs typeface="+mn-cs"/>
            </a:rPr>
            <a:t>類似団体平均を</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％下回って</a:t>
          </a:r>
          <a:r>
            <a:rPr lang="ja-JP" altLang="en-US" sz="1100" b="0" i="0" baseline="0">
              <a:solidFill>
                <a:schemeClr val="dk1"/>
              </a:solidFill>
              <a:effectLst/>
              <a:latin typeface="+mn-lt"/>
              <a:ea typeface="+mn-ea"/>
              <a:cs typeface="+mn-cs"/>
            </a:rPr>
            <a:t>いる。全国、県平均を見ても低い状況にあるといえるので、</a:t>
          </a:r>
          <a:r>
            <a:rPr lang="ja-JP" altLang="ja-JP" sz="1100" b="0" i="0" baseline="0">
              <a:solidFill>
                <a:schemeClr val="dk1"/>
              </a:solidFill>
              <a:effectLst/>
              <a:latin typeface="+mn-lt"/>
              <a:ea typeface="+mn-ea"/>
              <a:cs typeface="+mn-cs"/>
            </a:rPr>
            <a:t>今後も現状を維持できるよう比率上昇の抑制に努めていく。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127000</xdr:rowOff>
    </xdr:from>
    <xdr:to>
      <xdr:col>24</xdr:col>
      <xdr:colOff>31750</xdr:colOff>
      <xdr:row>60</xdr:row>
      <xdr:rowOff>40132</xdr:rowOff>
    </xdr:to>
    <xdr:cxnSp macro="">
      <xdr:nvCxnSpPr>
        <xdr:cNvPr id="238" name="直線コネクタ 237"/>
        <xdr:cNvCxnSpPr/>
      </xdr:nvCxnSpPr>
      <xdr:spPr>
        <a:xfrm flipV="1">
          <a:off x="16510000" y="9385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9"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40" name="直線コネクタ 239"/>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41927</xdr:rowOff>
    </xdr:from>
    <xdr:ext cx="762000" cy="259045"/>
    <xdr:sp macro="" textlink="">
      <xdr:nvSpPr>
        <xdr:cNvPr id="241" name="その他最大値テキスト"/>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54</xdr:row>
      <xdr:rowOff>127000</xdr:rowOff>
    </xdr:from>
    <xdr:to>
      <xdr:col>24</xdr:col>
      <xdr:colOff>120650</xdr:colOff>
      <xdr:row>54</xdr:row>
      <xdr:rowOff>127000</xdr:rowOff>
    </xdr:to>
    <xdr:cxnSp macro="">
      <xdr:nvCxnSpPr>
        <xdr:cNvPr id="242" name="直線コネクタ 241"/>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104140</xdr:rowOff>
    </xdr:from>
    <xdr:to>
      <xdr:col>24</xdr:col>
      <xdr:colOff>31750</xdr:colOff>
      <xdr:row>56</xdr:row>
      <xdr:rowOff>127000</xdr:rowOff>
    </xdr:to>
    <xdr:cxnSp macro="">
      <xdr:nvCxnSpPr>
        <xdr:cNvPr id="243" name="直線コネクタ 242"/>
        <xdr:cNvCxnSpPr/>
      </xdr:nvCxnSpPr>
      <xdr:spPr>
        <a:xfrm>
          <a:off x="15671800" y="97053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116857</xdr:rowOff>
    </xdr:from>
    <xdr:ext cx="762000" cy="259045"/>
    <xdr:sp macro="" textlink="">
      <xdr:nvSpPr>
        <xdr:cNvPr id="244"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45" name="フローチャート : 判断 24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104140</xdr:rowOff>
    </xdr:from>
    <xdr:to>
      <xdr:col>22</xdr:col>
      <xdr:colOff>565150</xdr:colOff>
      <xdr:row>57</xdr:row>
      <xdr:rowOff>5842</xdr:rowOff>
    </xdr:to>
    <xdr:cxnSp macro="">
      <xdr:nvCxnSpPr>
        <xdr:cNvPr id="246" name="直線コネクタ 245"/>
        <xdr:cNvCxnSpPr/>
      </xdr:nvCxnSpPr>
      <xdr:spPr>
        <a:xfrm flipV="1">
          <a:off x="14782800" y="970534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117348</xdr:rowOff>
    </xdr:from>
    <xdr:to>
      <xdr:col>22</xdr:col>
      <xdr:colOff>615950</xdr:colOff>
      <xdr:row>57</xdr:row>
      <xdr:rowOff>47498</xdr:rowOff>
    </xdr:to>
    <xdr:sp macro="" textlink="">
      <xdr:nvSpPr>
        <xdr:cNvPr id="247" name="フローチャート : 判断 246"/>
        <xdr:cNvSpPr/>
      </xdr:nvSpPr>
      <xdr:spPr>
        <a:xfrm>
          <a:off x="15621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32275</xdr:rowOff>
    </xdr:from>
    <xdr:ext cx="736600" cy="259045"/>
    <xdr:sp macro="" textlink="">
      <xdr:nvSpPr>
        <xdr:cNvPr id="248" name="テキスト ボックス 247"/>
        <xdr:cNvSpPr txBox="1"/>
      </xdr:nvSpPr>
      <xdr:spPr>
        <a:xfrm>
          <a:off x="15290800" y="9804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163576</xdr:rowOff>
    </xdr:from>
    <xdr:to>
      <xdr:col>21</xdr:col>
      <xdr:colOff>361950</xdr:colOff>
      <xdr:row>57</xdr:row>
      <xdr:rowOff>5842</xdr:rowOff>
    </xdr:to>
    <xdr:cxnSp macro="">
      <xdr:nvCxnSpPr>
        <xdr:cNvPr id="249" name="直線コネクタ 248"/>
        <xdr:cNvCxnSpPr/>
      </xdr:nvCxnSpPr>
      <xdr:spPr>
        <a:xfrm>
          <a:off x="13893800" y="97647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0" name="フローチャート : 判断 249"/>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1" name="テキスト ボックス 250"/>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117856</xdr:rowOff>
    </xdr:from>
    <xdr:to>
      <xdr:col>20</xdr:col>
      <xdr:colOff>158750</xdr:colOff>
      <xdr:row>56</xdr:row>
      <xdr:rowOff>163576</xdr:rowOff>
    </xdr:to>
    <xdr:cxnSp macro="">
      <xdr:nvCxnSpPr>
        <xdr:cNvPr id="252" name="直線コネクタ 251"/>
        <xdr:cNvCxnSpPr/>
      </xdr:nvCxnSpPr>
      <xdr:spPr>
        <a:xfrm>
          <a:off x="13004800" y="97190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131064</xdr:rowOff>
    </xdr:from>
    <xdr:to>
      <xdr:col>20</xdr:col>
      <xdr:colOff>209550</xdr:colOff>
      <xdr:row>57</xdr:row>
      <xdr:rowOff>61214</xdr:rowOff>
    </xdr:to>
    <xdr:sp macro="" textlink="">
      <xdr:nvSpPr>
        <xdr:cNvPr id="253" name="フローチャート : 判断 252"/>
        <xdr:cNvSpPr/>
      </xdr:nvSpPr>
      <xdr:spPr>
        <a:xfrm>
          <a:off x="13843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45991</xdr:rowOff>
    </xdr:from>
    <xdr:ext cx="762000" cy="259045"/>
    <xdr:sp macro="" textlink="">
      <xdr:nvSpPr>
        <xdr:cNvPr id="254" name="テキスト ボックス 253"/>
        <xdr:cNvSpPr txBox="1"/>
      </xdr:nvSpPr>
      <xdr:spPr>
        <a:xfrm>
          <a:off x="13512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126492</xdr:rowOff>
    </xdr:from>
    <xdr:to>
      <xdr:col>19</xdr:col>
      <xdr:colOff>6350</xdr:colOff>
      <xdr:row>57</xdr:row>
      <xdr:rowOff>56642</xdr:rowOff>
    </xdr:to>
    <xdr:sp macro="" textlink="">
      <xdr:nvSpPr>
        <xdr:cNvPr id="255" name="フローチャート : 判断 254"/>
        <xdr:cNvSpPr/>
      </xdr:nvSpPr>
      <xdr:spPr>
        <a:xfrm>
          <a:off x="12954000" y="972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41419</xdr:rowOff>
    </xdr:from>
    <xdr:ext cx="762000" cy="259045"/>
    <xdr:sp macro="" textlink="">
      <xdr:nvSpPr>
        <xdr:cNvPr id="256" name="テキスト ボックス 255"/>
        <xdr:cNvSpPr txBox="1"/>
      </xdr:nvSpPr>
      <xdr:spPr>
        <a:xfrm>
          <a:off x="12623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62" name="円/楕円 261"/>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92727</xdr:rowOff>
    </xdr:from>
    <xdr:ext cx="762000" cy="259045"/>
    <xdr:sp macro="" textlink="">
      <xdr:nvSpPr>
        <xdr:cNvPr id="263" name="その他該当値テキスト"/>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53340</xdr:rowOff>
    </xdr:from>
    <xdr:to>
      <xdr:col>22</xdr:col>
      <xdr:colOff>615950</xdr:colOff>
      <xdr:row>56</xdr:row>
      <xdr:rowOff>154940</xdr:rowOff>
    </xdr:to>
    <xdr:sp macro="" textlink="">
      <xdr:nvSpPr>
        <xdr:cNvPr id="264" name="円/楕円 263"/>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165117</xdr:rowOff>
    </xdr:from>
    <xdr:ext cx="736600" cy="259045"/>
    <xdr:sp macro="" textlink="">
      <xdr:nvSpPr>
        <xdr:cNvPr id="265" name="テキスト ボックス 264"/>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126492</xdr:rowOff>
    </xdr:from>
    <xdr:to>
      <xdr:col>21</xdr:col>
      <xdr:colOff>412750</xdr:colOff>
      <xdr:row>57</xdr:row>
      <xdr:rowOff>56642</xdr:rowOff>
    </xdr:to>
    <xdr:sp macro="" textlink="">
      <xdr:nvSpPr>
        <xdr:cNvPr id="266" name="円/楕円 265"/>
        <xdr:cNvSpPr/>
      </xdr:nvSpPr>
      <xdr:spPr>
        <a:xfrm>
          <a:off x="14732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66819</xdr:rowOff>
    </xdr:from>
    <xdr:ext cx="762000" cy="259045"/>
    <xdr:sp macro="" textlink="">
      <xdr:nvSpPr>
        <xdr:cNvPr id="267" name="テキスト ボックス 266"/>
        <xdr:cNvSpPr txBox="1"/>
      </xdr:nvSpPr>
      <xdr:spPr>
        <a:xfrm>
          <a:off x="14401800" y="949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112776</xdr:rowOff>
    </xdr:from>
    <xdr:to>
      <xdr:col>20</xdr:col>
      <xdr:colOff>209550</xdr:colOff>
      <xdr:row>57</xdr:row>
      <xdr:rowOff>42926</xdr:rowOff>
    </xdr:to>
    <xdr:sp macro="" textlink="">
      <xdr:nvSpPr>
        <xdr:cNvPr id="268" name="円/楕円 267"/>
        <xdr:cNvSpPr/>
      </xdr:nvSpPr>
      <xdr:spPr>
        <a:xfrm>
          <a:off x="138430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53103</xdr:rowOff>
    </xdr:from>
    <xdr:ext cx="762000" cy="259045"/>
    <xdr:sp macro="" textlink="">
      <xdr:nvSpPr>
        <xdr:cNvPr id="269" name="テキスト ボックス 268"/>
        <xdr:cNvSpPr txBox="1"/>
      </xdr:nvSpPr>
      <xdr:spPr>
        <a:xfrm>
          <a:off x="13512800" y="948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67056</xdr:rowOff>
    </xdr:from>
    <xdr:to>
      <xdr:col>19</xdr:col>
      <xdr:colOff>6350</xdr:colOff>
      <xdr:row>56</xdr:row>
      <xdr:rowOff>168656</xdr:rowOff>
    </xdr:to>
    <xdr:sp macro="" textlink="">
      <xdr:nvSpPr>
        <xdr:cNvPr id="270" name="円/楕円 269"/>
        <xdr:cNvSpPr/>
      </xdr:nvSpPr>
      <xdr:spPr>
        <a:xfrm>
          <a:off x="12954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7383</xdr:rowOff>
    </xdr:from>
    <xdr:ext cx="762000" cy="259045"/>
    <xdr:sp macro="" textlink="">
      <xdr:nvSpPr>
        <xdr:cNvPr id="271" name="テキスト ボックス 270"/>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ふるさと納税返礼品の増加もあり、</a:t>
          </a:r>
          <a:r>
            <a:rPr lang="ja-JP" altLang="ja-JP" sz="1100" b="0" i="0" baseline="0">
              <a:solidFill>
                <a:schemeClr val="dk1"/>
              </a:solidFill>
              <a:effectLst/>
              <a:latin typeface="+mn-lt"/>
              <a:ea typeface="+mn-ea"/>
              <a:cs typeface="+mn-cs"/>
            </a:rPr>
            <a:t>比率自体は緩やかに上昇傾向にある。</a:t>
          </a:r>
          <a:r>
            <a:rPr lang="ja-JP" altLang="en-US" sz="1100" b="0" i="0" baseline="0">
              <a:solidFill>
                <a:schemeClr val="dk1"/>
              </a:solidFill>
              <a:effectLst/>
              <a:latin typeface="+mn-lt"/>
              <a:ea typeface="+mn-ea"/>
              <a:cs typeface="+mn-cs"/>
            </a:rPr>
            <a:t>類似団体平均値ではあるものの、全国平均、県平均と比較すると高い状況にあるので、</a:t>
          </a:r>
          <a:r>
            <a:rPr lang="ja-JP" altLang="ja-JP" sz="1100" b="0" i="0" baseline="0">
              <a:solidFill>
                <a:schemeClr val="dk1"/>
              </a:solidFill>
              <a:effectLst/>
              <a:latin typeface="+mn-lt"/>
              <a:ea typeface="+mn-ea"/>
              <a:cs typeface="+mn-cs"/>
            </a:rPr>
            <a:t>今後は今一度その目的、効果等を精査し、補助制度の在り方自体から再度見直して、比率上昇の抑制に努める。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136144</xdr:rowOff>
    </xdr:from>
    <xdr:to>
      <xdr:col>24</xdr:col>
      <xdr:colOff>31750</xdr:colOff>
      <xdr:row>40</xdr:row>
      <xdr:rowOff>104140</xdr:rowOff>
    </xdr:to>
    <xdr:cxnSp macro="">
      <xdr:nvCxnSpPr>
        <xdr:cNvPr id="296" name="直線コネクタ 295"/>
        <xdr:cNvCxnSpPr/>
      </xdr:nvCxnSpPr>
      <xdr:spPr>
        <a:xfrm flipV="1">
          <a:off x="16510000" y="596544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7"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298" name="直線コネクタ 297"/>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51071</xdr:rowOff>
    </xdr:from>
    <xdr:ext cx="762000" cy="259045"/>
    <xdr:sp macro="" textlink="">
      <xdr:nvSpPr>
        <xdr:cNvPr id="299" name="補助費等最大値テキスト"/>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628650</xdr:colOff>
      <xdr:row>34</xdr:row>
      <xdr:rowOff>136144</xdr:rowOff>
    </xdr:from>
    <xdr:to>
      <xdr:col>24</xdr:col>
      <xdr:colOff>120650</xdr:colOff>
      <xdr:row>34</xdr:row>
      <xdr:rowOff>136144</xdr:rowOff>
    </xdr:to>
    <xdr:cxnSp macro="">
      <xdr:nvCxnSpPr>
        <xdr:cNvPr id="300" name="直線コネクタ 299"/>
        <xdr:cNvCxnSpPr/>
      </xdr:nvCxnSpPr>
      <xdr:spPr>
        <a:xfrm>
          <a:off x="16421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33274</xdr:rowOff>
    </xdr:from>
    <xdr:to>
      <xdr:col>24</xdr:col>
      <xdr:colOff>31750</xdr:colOff>
      <xdr:row>37</xdr:row>
      <xdr:rowOff>42418</xdr:rowOff>
    </xdr:to>
    <xdr:cxnSp macro="">
      <xdr:nvCxnSpPr>
        <xdr:cNvPr id="301" name="直線コネクタ 300"/>
        <xdr:cNvCxnSpPr/>
      </xdr:nvCxnSpPr>
      <xdr:spPr>
        <a:xfrm>
          <a:off x="15671800" y="63769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8145</xdr:rowOff>
    </xdr:from>
    <xdr:ext cx="762000" cy="259045"/>
    <xdr:sp macro="" textlink="">
      <xdr:nvSpPr>
        <xdr:cNvPr id="302"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3" name="フローチャート : 判断 302"/>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1270</xdr:rowOff>
    </xdr:from>
    <xdr:to>
      <xdr:col>22</xdr:col>
      <xdr:colOff>565150</xdr:colOff>
      <xdr:row>37</xdr:row>
      <xdr:rowOff>33274</xdr:rowOff>
    </xdr:to>
    <xdr:cxnSp macro="">
      <xdr:nvCxnSpPr>
        <xdr:cNvPr id="304" name="直線コネクタ 303"/>
        <xdr:cNvCxnSpPr/>
      </xdr:nvCxnSpPr>
      <xdr:spPr>
        <a:xfrm>
          <a:off x="14782800" y="63449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762</xdr:rowOff>
    </xdr:from>
    <xdr:to>
      <xdr:col>22</xdr:col>
      <xdr:colOff>615950</xdr:colOff>
      <xdr:row>37</xdr:row>
      <xdr:rowOff>102362</xdr:rowOff>
    </xdr:to>
    <xdr:sp macro="" textlink="">
      <xdr:nvSpPr>
        <xdr:cNvPr id="305" name="フローチャート : 判断 304"/>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87139</xdr:rowOff>
    </xdr:from>
    <xdr:ext cx="736600" cy="259045"/>
    <xdr:sp macro="" textlink="">
      <xdr:nvSpPr>
        <xdr:cNvPr id="306" name="テキスト ボックス 305"/>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1270</xdr:rowOff>
    </xdr:from>
    <xdr:to>
      <xdr:col>21</xdr:col>
      <xdr:colOff>361950</xdr:colOff>
      <xdr:row>37</xdr:row>
      <xdr:rowOff>1270</xdr:rowOff>
    </xdr:to>
    <xdr:cxnSp macro="">
      <xdr:nvCxnSpPr>
        <xdr:cNvPr id="307" name="直線コネクタ 306"/>
        <xdr:cNvCxnSpPr/>
      </xdr:nvCxnSpPr>
      <xdr:spPr>
        <a:xfrm>
          <a:off x="13893800" y="6344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8" name="フローチャート : 判断 307"/>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09" name="テキスト ボックス 308"/>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136144</xdr:rowOff>
    </xdr:from>
    <xdr:to>
      <xdr:col>20</xdr:col>
      <xdr:colOff>158750</xdr:colOff>
      <xdr:row>37</xdr:row>
      <xdr:rowOff>1270</xdr:rowOff>
    </xdr:to>
    <xdr:cxnSp macro="">
      <xdr:nvCxnSpPr>
        <xdr:cNvPr id="310" name="直線コネクタ 309"/>
        <xdr:cNvCxnSpPr/>
      </xdr:nvCxnSpPr>
      <xdr:spPr>
        <a:xfrm>
          <a:off x="13004800" y="63083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1" name="フローチャート : 判断 310"/>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12" name="テキスト ボックス 311"/>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13" name="フローチャート : 判断 312"/>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14" name="テキスト ボックス 313"/>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20" name="円/楕円 319"/>
        <xdr:cNvSpPr/>
      </xdr:nvSpPr>
      <xdr:spPr>
        <a:xfrm>
          <a:off x="16459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135145</xdr:rowOff>
    </xdr:from>
    <xdr:ext cx="762000" cy="259045"/>
    <xdr:sp macro="" textlink="">
      <xdr:nvSpPr>
        <xdr:cNvPr id="321" name="補助費等該当値テキスト"/>
        <xdr:cNvSpPr txBox="1"/>
      </xdr:nvSpPr>
      <xdr:spPr>
        <a:xfrm>
          <a:off x="16598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153924</xdr:rowOff>
    </xdr:from>
    <xdr:to>
      <xdr:col>22</xdr:col>
      <xdr:colOff>615950</xdr:colOff>
      <xdr:row>37</xdr:row>
      <xdr:rowOff>84074</xdr:rowOff>
    </xdr:to>
    <xdr:sp macro="" textlink="">
      <xdr:nvSpPr>
        <xdr:cNvPr id="322" name="円/楕円 321"/>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94251</xdr:rowOff>
    </xdr:from>
    <xdr:ext cx="736600" cy="259045"/>
    <xdr:sp macro="" textlink="">
      <xdr:nvSpPr>
        <xdr:cNvPr id="323" name="テキスト ボックス 322"/>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121920</xdr:rowOff>
    </xdr:from>
    <xdr:to>
      <xdr:col>21</xdr:col>
      <xdr:colOff>412750</xdr:colOff>
      <xdr:row>37</xdr:row>
      <xdr:rowOff>52070</xdr:rowOff>
    </xdr:to>
    <xdr:sp macro="" textlink="">
      <xdr:nvSpPr>
        <xdr:cNvPr id="324" name="円/楕円 323"/>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62247</xdr:rowOff>
    </xdr:from>
    <xdr:ext cx="762000" cy="259045"/>
    <xdr:sp macro="" textlink="">
      <xdr:nvSpPr>
        <xdr:cNvPr id="325" name="テキスト ボックス 324"/>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121920</xdr:rowOff>
    </xdr:from>
    <xdr:to>
      <xdr:col>20</xdr:col>
      <xdr:colOff>209550</xdr:colOff>
      <xdr:row>37</xdr:row>
      <xdr:rowOff>52070</xdr:rowOff>
    </xdr:to>
    <xdr:sp macro="" textlink="">
      <xdr:nvSpPr>
        <xdr:cNvPr id="326" name="円/楕円 325"/>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62247</xdr:rowOff>
    </xdr:from>
    <xdr:ext cx="762000" cy="259045"/>
    <xdr:sp macro="" textlink="">
      <xdr:nvSpPr>
        <xdr:cNvPr id="327" name="テキスト ボックス 326"/>
        <xdr:cNvSpPr txBox="1"/>
      </xdr:nvSpPr>
      <xdr:spPr>
        <a:xfrm>
          <a:off x="13512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85344</xdr:rowOff>
    </xdr:from>
    <xdr:to>
      <xdr:col>19</xdr:col>
      <xdr:colOff>6350</xdr:colOff>
      <xdr:row>37</xdr:row>
      <xdr:rowOff>15494</xdr:rowOff>
    </xdr:to>
    <xdr:sp macro="" textlink="">
      <xdr:nvSpPr>
        <xdr:cNvPr id="328" name="円/楕円 327"/>
        <xdr:cNvSpPr/>
      </xdr:nvSpPr>
      <xdr:spPr>
        <a:xfrm>
          <a:off x="12954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25671</xdr:rowOff>
    </xdr:from>
    <xdr:ext cx="762000" cy="259045"/>
    <xdr:sp macro="" textlink="">
      <xdr:nvSpPr>
        <xdr:cNvPr id="329" name="テキスト ボックス 328"/>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公債費に係る経常収支比率は、比率自体</a:t>
          </a:r>
          <a:r>
            <a:rPr lang="ja-JP" altLang="en-US" sz="1100" b="0" i="0" baseline="0">
              <a:solidFill>
                <a:schemeClr val="dk1"/>
              </a:solidFill>
              <a:effectLst/>
              <a:latin typeface="+mn-lt"/>
              <a:ea typeface="+mn-ea"/>
              <a:cs typeface="+mn-cs"/>
            </a:rPr>
            <a:t>は上昇したものの</a:t>
          </a:r>
          <a:r>
            <a:rPr lang="ja-JP" altLang="ja-JP" sz="1100" b="0" i="0" baseline="0">
              <a:solidFill>
                <a:schemeClr val="dk1"/>
              </a:solidFill>
              <a:effectLst/>
              <a:latin typeface="+mn-lt"/>
              <a:ea typeface="+mn-ea"/>
              <a:cs typeface="+mn-cs"/>
            </a:rPr>
            <a:t>類似団体平均を</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％下回って</a:t>
          </a:r>
          <a:r>
            <a:rPr lang="ja-JP" altLang="en-US" sz="1100" b="0" i="0" baseline="0">
              <a:solidFill>
                <a:schemeClr val="dk1"/>
              </a:solidFill>
              <a:effectLst/>
              <a:latin typeface="+mn-lt"/>
              <a:ea typeface="+mn-ea"/>
              <a:cs typeface="+mn-cs"/>
            </a:rPr>
            <a:t>いる</a:t>
          </a:r>
          <a:r>
            <a:rPr lang="ja-JP" altLang="ja-JP" sz="1100" b="0" i="0" baseline="0">
              <a:solidFill>
                <a:schemeClr val="dk1"/>
              </a:solidFill>
              <a:effectLst/>
              <a:latin typeface="+mn-lt"/>
              <a:ea typeface="+mn-ea"/>
              <a:cs typeface="+mn-cs"/>
            </a:rPr>
            <a:t>。今後も過疎地域自立促進計画に係る事業等が予定されていることから増加が見込まれるが、事業の緊急性・必要性を勘案し地方債の新規発行を控え比率上昇の抑制に努める。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138430</xdr:rowOff>
    </xdr:from>
    <xdr:to>
      <xdr:col>7</xdr:col>
      <xdr:colOff>15875</xdr:colOff>
      <xdr:row>82</xdr:row>
      <xdr:rowOff>62230</xdr:rowOff>
    </xdr:to>
    <xdr:cxnSp macro="">
      <xdr:nvCxnSpPr>
        <xdr:cNvPr id="356" name="直線コネクタ 355"/>
        <xdr:cNvCxnSpPr/>
      </xdr:nvCxnSpPr>
      <xdr:spPr>
        <a:xfrm flipV="1">
          <a:off x="4826000" y="126542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34307</xdr:rowOff>
    </xdr:from>
    <xdr:ext cx="762000" cy="259045"/>
    <xdr:sp macro="" textlink="">
      <xdr:nvSpPr>
        <xdr:cNvPr id="357" name="公債費最小値テキスト"/>
        <xdr:cNvSpPr txBox="1"/>
      </xdr:nvSpPr>
      <xdr:spPr>
        <a:xfrm>
          <a:off x="4914900" y="1409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612775</xdr:colOff>
      <xdr:row>82</xdr:row>
      <xdr:rowOff>62230</xdr:rowOff>
    </xdr:from>
    <xdr:to>
      <xdr:col>7</xdr:col>
      <xdr:colOff>104775</xdr:colOff>
      <xdr:row>82</xdr:row>
      <xdr:rowOff>62230</xdr:rowOff>
    </xdr:to>
    <xdr:cxnSp macro="">
      <xdr:nvCxnSpPr>
        <xdr:cNvPr id="358" name="直線コネクタ 357"/>
        <xdr:cNvCxnSpPr/>
      </xdr:nvCxnSpPr>
      <xdr:spPr>
        <a:xfrm>
          <a:off x="4737100" y="14121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53357</xdr:rowOff>
    </xdr:from>
    <xdr:ext cx="762000" cy="259045"/>
    <xdr:sp macro="" textlink="">
      <xdr:nvSpPr>
        <xdr:cNvPr id="359" name="公債費最大値テキスト"/>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73</xdr:row>
      <xdr:rowOff>138430</xdr:rowOff>
    </xdr:from>
    <xdr:to>
      <xdr:col>7</xdr:col>
      <xdr:colOff>104775</xdr:colOff>
      <xdr:row>73</xdr:row>
      <xdr:rowOff>138430</xdr:rowOff>
    </xdr:to>
    <xdr:cxnSp macro="">
      <xdr:nvCxnSpPr>
        <xdr:cNvPr id="360" name="直線コネクタ 359"/>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153670</xdr:rowOff>
    </xdr:from>
    <xdr:to>
      <xdr:col>7</xdr:col>
      <xdr:colOff>15875</xdr:colOff>
      <xdr:row>76</xdr:row>
      <xdr:rowOff>27939</xdr:rowOff>
    </xdr:to>
    <xdr:cxnSp macro="">
      <xdr:nvCxnSpPr>
        <xdr:cNvPr id="361" name="直線コネクタ 360"/>
        <xdr:cNvCxnSpPr/>
      </xdr:nvCxnSpPr>
      <xdr:spPr>
        <a:xfrm>
          <a:off x="3987800" y="130124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21607</xdr:rowOff>
    </xdr:from>
    <xdr:ext cx="762000" cy="259045"/>
    <xdr:sp macro="" textlink="">
      <xdr:nvSpPr>
        <xdr:cNvPr id="362" name="公債費平均値テキスト"/>
        <xdr:cNvSpPr txBox="1"/>
      </xdr:nvSpPr>
      <xdr:spPr>
        <a:xfrm>
          <a:off x="4914900" y="13051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49530</xdr:rowOff>
    </xdr:from>
    <xdr:to>
      <xdr:col>7</xdr:col>
      <xdr:colOff>66675</xdr:colOff>
      <xdr:row>76</xdr:row>
      <xdr:rowOff>151130</xdr:rowOff>
    </xdr:to>
    <xdr:sp macro="" textlink="">
      <xdr:nvSpPr>
        <xdr:cNvPr id="363" name="フローチャート : 判断 362"/>
        <xdr:cNvSpPr/>
      </xdr:nvSpPr>
      <xdr:spPr>
        <a:xfrm>
          <a:off x="47752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153670</xdr:rowOff>
    </xdr:from>
    <xdr:to>
      <xdr:col>5</xdr:col>
      <xdr:colOff>549275</xdr:colOff>
      <xdr:row>76</xdr:row>
      <xdr:rowOff>24130</xdr:rowOff>
    </xdr:to>
    <xdr:cxnSp macro="">
      <xdr:nvCxnSpPr>
        <xdr:cNvPr id="364" name="直線コネクタ 363"/>
        <xdr:cNvCxnSpPr/>
      </xdr:nvCxnSpPr>
      <xdr:spPr>
        <a:xfrm flipV="1">
          <a:off x="3098800" y="130124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11430</xdr:rowOff>
    </xdr:from>
    <xdr:to>
      <xdr:col>5</xdr:col>
      <xdr:colOff>600075</xdr:colOff>
      <xdr:row>76</xdr:row>
      <xdr:rowOff>113030</xdr:rowOff>
    </xdr:to>
    <xdr:sp macro="" textlink="">
      <xdr:nvSpPr>
        <xdr:cNvPr id="365" name="フローチャート : 判断 364"/>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97807</xdr:rowOff>
    </xdr:from>
    <xdr:ext cx="736600" cy="259045"/>
    <xdr:sp macro="" textlink="">
      <xdr:nvSpPr>
        <xdr:cNvPr id="366" name="テキスト ボックス 365"/>
        <xdr:cNvSpPr txBox="1"/>
      </xdr:nvSpPr>
      <xdr:spPr>
        <a:xfrm>
          <a:off x="3606800" y="13128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24130</xdr:rowOff>
    </xdr:from>
    <xdr:to>
      <xdr:col>4</xdr:col>
      <xdr:colOff>346075</xdr:colOff>
      <xdr:row>76</xdr:row>
      <xdr:rowOff>24130</xdr:rowOff>
    </xdr:to>
    <xdr:cxnSp macro="">
      <xdr:nvCxnSpPr>
        <xdr:cNvPr id="367" name="直線コネクタ 366"/>
        <xdr:cNvCxnSpPr/>
      </xdr:nvCxnSpPr>
      <xdr:spPr>
        <a:xfrm>
          <a:off x="2209800" y="13054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45720</xdr:rowOff>
    </xdr:from>
    <xdr:to>
      <xdr:col>4</xdr:col>
      <xdr:colOff>396875</xdr:colOff>
      <xdr:row>76</xdr:row>
      <xdr:rowOff>147320</xdr:rowOff>
    </xdr:to>
    <xdr:sp macro="" textlink="">
      <xdr:nvSpPr>
        <xdr:cNvPr id="368" name="フローチャート : 判断 367"/>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132097</xdr:rowOff>
    </xdr:from>
    <xdr:ext cx="762000" cy="259045"/>
    <xdr:sp macro="" textlink="">
      <xdr:nvSpPr>
        <xdr:cNvPr id="369" name="テキスト ボックス 368"/>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24130</xdr:rowOff>
    </xdr:from>
    <xdr:to>
      <xdr:col>3</xdr:col>
      <xdr:colOff>142875</xdr:colOff>
      <xdr:row>76</xdr:row>
      <xdr:rowOff>31750</xdr:rowOff>
    </xdr:to>
    <xdr:cxnSp macro="">
      <xdr:nvCxnSpPr>
        <xdr:cNvPr id="370" name="直線コネクタ 369"/>
        <xdr:cNvCxnSpPr/>
      </xdr:nvCxnSpPr>
      <xdr:spPr>
        <a:xfrm flipV="1">
          <a:off x="1320800" y="130543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60961</xdr:rowOff>
    </xdr:from>
    <xdr:to>
      <xdr:col>3</xdr:col>
      <xdr:colOff>193675</xdr:colOff>
      <xdr:row>76</xdr:row>
      <xdr:rowOff>162561</xdr:rowOff>
    </xdr:to>
    <xdr:sp macro="" textlink="">
      <xdr:nvSpPr>
        <xdr:cNvPr id="371" name="フローチャート : 判断 370"/>
        <xdr:cNvSpPr/>
      </xdr:nvSpPr>
      <xdr:spPr>
        <a:xfrm>
          <a:off x="2159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147338</xdr:rowOff>
    </xdr:from>
    <xdr:ext cx="762000" cy="259045"/>
    <xdr:sp macro="" textlink="">
      <xdr:nvSpPr>
        <xdr:cNvPr id="372" name="テキスト ボックス 371"/>
        <xdr:cNvSpPr txBox="1"/>
      </xdr:nvSpPr>
      <xdr:spPr>
        <a:xfrm>
          <a:off x="1828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83820</xdr:rowOff>
    </xdr:from>
    <xdr:to>
      <xdr:col>1</xdr:col>
      <xdr:colOff>676275</xdr:colOff>
      <xdr:row>77</xdr:row>
      <xdr:rowOff>13970</xdr:rowOff>
    </xdr:to>
    <xdr:sp macro="" textlink="">
      <xdr:nvSpPr>
        <xdr:cNvPr id="373" name="フローチャート : 判断 372"/>
        <xdr:cNvSpPr/>
      </xdr:nvSpPr>
      <xdr:spPr>
        <a:xfrm>
          <a:off x="1270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170197</xdr:rowOff>
    </xdr:from>
    <xdr:ext cx="762000" cy="259045"/>
    <xdr:sp macro="" textlink="">
      <xdr:nvSpPr>
        <xdr:cNvPr id="374" name="テキスト ボックス 373"/>
        <xdr:cNvSpPr txBox="1"/>
      </xdr:nvSpPr>
      <xdr:spPr>
        <a:xfrm>
          <a:off x="939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148589</xdr:rowOff>
    </xdr:from>
    <xdr:to>
      <xdr:col>7</xdr:col>
      <xdr:colOff>66675</xdr:colOff>
      <xdr:row>76</xdr:row>
      <xdr:rowOff>78739</xdr:rowOff>
    </xdr:to>
    <xdr:sp macro="" textlink="">
      <xdr:nvSpPr>
        <xdr:cNvPr id="380" name="円/楕円 379"/>
        <xdr:cNvSpPr/>
      </xdr:nvSpPr>
      <xdr:spPr>
        <a:xfrm>
          <a:off x="47752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165117</xdr:rowOff>
    </xdr:from>
    <xdr:ext cx="762000" cy="259045"/>
    <xdr:sp macro="" textlink="">
      <xdr:nvSpPr>
        <xdr:cNvPr id="381" name="公債費該当値テキスト"/>
        <xdr:cNvSpPr txBox="1"/>
      </xdr:nvSpPr>
      <xdr:spPr>
        <a:xfrm>
          <a:off x="49149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102870</xdr:rowOff>
    </xdr:from>
    <xdr:to>
      <xdr:col>5</xdr:col>
      <xdr:colOff>600075</xdr:colOff>
      <xdr:row>76</xdr:row>
      <xdr:rowOff>33020</xdr:rowOff>
    </xdr:to>
    <xdr:sp macro="" textlink="">
      <xdr:nvSpPr>
        <xdr:cNvPr id="382" name="円/楕円 381"/>
        <xdr:cNvSpPr/>
      </xdr:nvSpPr>
      <xdr:spPr>
        <a:xfrm>
          <a:off x="3937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43197</xdr:rowOff>
    </xdr:from>
    <xdr:ext cx="736600" cy="259045"/>
    <xdr:sp macro="" textlink="">
      <xdr:nvSpPr>
        <xdr:cNvPr id="383" name="テキスト ボックス 382"/>
        <xdr:cNvSpPr txBox="1"/>
      </xdr:nvSpPr>
      <xdr:spPr>
        <a:xfrm>
          <a:off x="3606800" y="1273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144780</xdr:rowOff>
    </xdr:from>
    <xdr:to>
      <xdr:col>4</xdr:col>
      <xdr:colOff>396875</xdr:colOff>
      <xdr:row>76</xdr:row>
      <xdr:rowOff>74930</xdr:rowOff>
    </xdr:to>
    <xdr:sp macro="" textlink="">
      <xdr:nvSpPr>
        <xdr:cNvPr id="384" name="円/楕円 383"/>
        <xdr:cNvSpPr/>
      </xdr:nvSpPr>
      <xdr:spPr>
        <a:xfrm>
          <a:off x="3048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85107</xdr:rowOff>
    </xdr:from>
    <xdr:ext cx="762000" cy="259045"/>
    <xdr:sp macro="" textlink="">
      <xdr:nvSpPr>
        <xdr:cNvPr id="385" name="テキスト ボックス 384"/>
        <xdr:cNvSpPr txBox="1"/>
      </xdr:nvSpPr>
      <xdr:spPr>
        <a:xfrm>
          <a:off x="2717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144780</xdr:rowOff>
    </xdr:from>
    <xdr:to>
      <xdr:col>3</xdr:col>
      <xdr:colOff>193675</xdr:colOff>
      <xdr:row>76</xdr:row>
      <xdr:rowOff>74930</xdr:rowOff>
    </xdr:to>
    <xdr:sp macro="" textlink="">
      <xdr:nvSpPr>
        <xdr:cNvPr id="386" name="円/楕円 385"/>
        <xdr:cNvSpPr/>
      </xdr:nvSpPr>
      <xdr:spPr>
        <a:xfrm>
          <a:off x="2159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85107</xdr:rowOff>
    </xdr:from>
    <xdr:ext cx="762000" cy="259045"/>
    <xdr:sp macro="" textlink="">
      <xdr:nvSpPr>
        <xdr:cNvPr id="387" name="テキスト ボックス 386"/>
        <xdr:cNvSpPr txBox="1"/>
      </xdr:nvSpPr>
      <xdr:spPr>
        <a:xfrm>
          <a:off x="1828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152400</xdr:rowOff>
    </xdr:from>
    <xdr:to>
      <xdr:col>1</xdr:col>
      <xdr:colOff>676275</xdr:colOff>
      <xdr:row>76</xdr:row>
      <xdr:rowOff>82550</xdr:rowOff>
    </xdr:to>
    <xdr:sp macro="" textlink="">
      <xdr:nvSpPr>
        <xdr:cNvPr id="388" name="円/楕円 387"/>
        <xdr:cNvSpPr/>
      </xdr:nvSpPr>
      <xdr:spPr>
        <a:xfrm>
          <a:off x="1270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92727</xdr:rowOff>
    </xdr:from>
    <xdr:ext cx="762000" cy="259045"/>
    <xdr:sp macro="" textlink="">
      <xdr:nvSpPr>
        <xdr:cNvPr id="389" name="テキスト ボックス 388"/>
        <xdr:cNvSpPr txBox="1"/>
      </xdr:nvSpPr>
      <xdr:spPr>
        <a:xfrm>
          <a:off x="939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公債費以外に係る経常収支比率は、類似団体平均を</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％上回っている。物件費</a:t>
          </a:r>
          <a:r>
            <a:rPr lang="ja-JP" altLang="en-US" sz="1100" b="0" i="0" baseline="0">
              <a:solidFill>
                <a:schemeClr val="dk1"/>
              </a:solidFill>
              <a:effectLst/>
              <a:latin typeface="+mn-lt"/>
              <a:ea typeface="+mn-ea"/>
              <a:cs typeface="+mn-cs"/>
            </a:rPr>
            <a:t>や扶助費など</a:t>
          </a:r>
          <a:r>
            <a:rPr lang="ja-JP" altLang="ja-JP" sz="1100" b="0" i="0" baseline="0">
              <a:solidFill>
                <a:schemeClr val="dk1"/>
              </a:solidFill>
              <a:effectLst/>
              <a:latin typeface="+mn-lt"/>
              <a:ea typeface="+mn-ea"/>
              <a:cs typeface="+mn-cs"/>
            </a:rPr>
            <a:t>については、類似団体を下回っているが、人件費が</a:t>
          </a:r>
          <a:r>
            <a:rPr lang="en-US" altLang="ja-JP" sz="1100" b="0" i="0" baseline="0">
              <a:solidFill>
                <a:schemeClr val="dk1"/>
              </a:solidFill>
              <a:effectLst/>
              <a:latin typeface="+mn-lt"/>
              <a:ea typeface="+mn-ea"/>
              <a:cs typeface="+mn-cs"/>
            </a:rPr>
            <a:t>4.7</a:t>
          </a:r>
          <a:r>
            <a:rPr lang="ja-JP" altLang="ja-JP" sz="1100" b="0" i="0" baseline="0">
              <a:solidFill>
                <a:schemeClr val="dk1"/>
              </a:solidFill>
              <a:effectLst/>
              <a:latin typeface="+mn-lt"/>
              <a:ea typeface="+mn-ea"/>
              <a:cs typeface="+mn-cs"/>
            </a:rPr>
            <a:t>％と大きく上回っている。今後も退職者分の不補充、再任用短期職員の採用、業務の外部委託等により正規職員の削減を図り、人件費の抑制に努めるとともに、他の経費についても比率上昇の抑制に努める。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80</xdr:row>
      <xdr:rowOff>39370</xdr:rowOff>
    </xdr:to>
    <xdr:cxnSp macro="">
      <xdr:nvCxnSpPr>
        <xdr:cNvPr id="417" name="直線コネクタ 416"/>
        <xdr:cNvCxnSpPr/>
      </xdr:nvCxnSpPr>
      <xdr:spPr>
        <a:xfrm flipV="1">
          <a:off x="16510000" y="1264666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11447</xdr:rowOff>
    </xdr:from>
    <xdr:ext cx="762000" cy="259045"/>
    <xdr:sp macro="" textlink="">
      <xdr:nvSpPr>
        <xdr:cNvPr id="418" name="公債費以外最小値テキスト"/>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39370</xdr:rowOff>
    </xdr:from>
    <xdr:to>
      <xdr:col>24</xdr:col>
      <xdr:colOff>120650</xdr:colOff>
      <xdr:row>80</xdr:row>
      <xdr:rowOff>39370</xdr:rowOff>
    </xdr:to>
    <xdr:cxnSp macro="">
      <xdr:nvCxnSpPr>
        <xdr:cNvPr id="419" name="直線コネクタ 418"/>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20"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21" name="直線コネクタ 420"/>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46989</xdr:rowOff>
    </xdr:from>
    <xdr:to>
      <xdr:col>24</xdr:col>
      <xdr:colOff>31750</xdr:colOff>
      <xdr:row>78</xdr:row>
      <xdr:rowOff>62230</xdr:rowOff>
    </xdr:to>
    <xdr:cxnSp macro="">
      <xdr:nvCxnSpPr>
        <xdr:cNvPr id="422" name="直線コネクタ 421"/>
        <xdr:cNvCxnSpPr/>
      </xdr:nvCxnSpPr>
      <xdr:spPr>
        <a:xfrm flipV="1">
          <a:off x="15671800" y="1342008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115588</xdr:rowOff>
    </xdr:from>
    <xdr:ext cx="762000" cy="259045"/>
    <xdr:sp macro="" textlink="">
      <xdr:nvSpPr>
        <xdr:cNvPr id="423" name="公債費以外平均値テキスト"/>
        <xdr:cNvSpPr txBox="1"/>
      </xdr:nvSpPr>
      <xdr:spPr>
        <a:xfrm>
          <a:off x="16598900" y="13145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99061</xdr:rowOff>
    </xdr:from>
    <xdr:to>
      <xdr:col>24</xdr:col>
      <xdr:colOff>82550</xdr:colOff>
      <xdr:row>78</xdr:row>
      <xdr:rowOff>29211</xdr:rowOff>
    </xdr:to>
    <xdr:sp macro="" textlink="">
      <xdr:nvSpPr>
        <xdr:cNvPr id="424" name="フローチャート : 判断 423"/>
        <xdr:cNvSpPr/>
      </xdr:nvSpPr>
      <xdr:spPr>
        <a:xfrm>
          <a:off x="164592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62230</xdr:rowOff>
    </xdr:from>
    <xdr:to>
      <xdr:col>22</xdr:col>
      <xdr:colOff>565150</xdr:colOff>
      <xdr:row>78</xdr:row>
      <xdr:rowOff>104139</xdr:rowOff>
    </xdr:to>
    <xdr:cxnSp macro="">
      <xdr:nvCxnSpPr>
        <xdr:cNvPr id="425" name="直線コネクタ 424"/>
        <xdr:cNvCxnSpPr/>
      </xdr:nvCxnSpPr>
      <xdr:spPr>
        <a:xfrm flipV="1">
          <a:off x="14782800" y="134353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68580</xdr:rowOff>
    </xdr:from>
    <xdr:to>
      <xdr:col>22</xdr:col>
      <xdr:colOff>615950</xdr:colOff>
      <xdr:row>77</xdr:row>
      <xdr:rowOff>170180</xdr:rowOff>
    </xdr:to>
    <xdr:sp macro="" textlink="">
      <xdr:nvSpPr>
        <xdr:cNvPr id="426" name="フローチャート : 判断 425"/>
        <xdr:cNvSpPr/>
      </xdr:nvSpPr>
      <xdr:spPr>
        <a:xfrm>
          <a:off x="15621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8907</xdr:rowOff>
    </xdr:from>
    <xdr:ext cx="736600" cy="259045"/>
    <xdr:sp macro="" textlink="">
      <xdr:nvSpPr>
        <xdr:cNvPr id="427" name="テキスト ボックス 426"/>
        <xdr:cNvSpPr txBox="1"/>
      </xdr:nvSpPr>
      <xdr:spPr>
        <a:xfrm>
          <a:off x="15290800" y="13039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50800</xdr:rowOff>
    </xdr:from>
    <xdr:to>
      <xdr:col>21</xdr:col>
      <xdr:colOff>361950</xdr:colOff>
      <xdr:row>78</xdr:row>
      <xdr:rowOff>104139</xdr:rowOff>
    </xdr:to>
    <xdr:cxnSp macro="">
      <xdr:nvCxnSpPr>
        <xdr:cNvPr id="428" name="直線コネクタ 427"/>
        <xdr:cNvCxnSpPr/>
      </xdr:nvCxnSpPr>
      <xdr:spPr>
        <a:xfrm>
          <a:off x="13893800" y="134239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29" name="フローチャート : 判断 428"/>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157497</xdr:rowOff>
    </xdr:from>
    <xdr:ext cx="762000" cy="259045"/>
    <xdr:sp macro="" textlink="">
      <xdr:nvSpPr>
        <xdr:cNvPr id="430" name="テキスト ボックス 429"/>
        <xdr:cNvSpPr txBox="1"/>
      </xdr:nvSpPr>
      <xdr:spPr>
        <a:xfrm>
          <a:off x="14401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16511</xdr:rowOff>
    </xdr:from>
    <xdr:to>
      <xdr:col>20</xdr:col>
      <xdr:colOff>158750</xdr:colOff>
      <xdr:row>78</xdr:row>
      <xdr:rowOff>50800</xdr:rowOff>
    </xdr:to>
    <xdr:cxnSp macro="">
      <xdr:nvCxnSpPr>
        <xdr:cNvPr id="431" name="直線コネクタ 430"/>
        <xdr:cNvCxnSpPr/>
      </xdr:nvCxnSpPr>
      <xdr:spPr>
        <a:xfrm>
          <a:off x="13004800" y="133896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2" name="フローチャート : 判断 431"/>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104157</xdr:rowOff>
    </xdr:from>
    <xdr:ext cx="762000" cy="259045"/>
    <xdr:sp macro="" textlink="">
      <xdr:nvSpPr>
        <xdr:cNvPr id="433" name="テキスト ボックス 432"/>
        <xdr:cNvSpPr txBox="1"/>
      </xdr:nvSpPr>
      <xdr:spPr>
        <a:xfrm>
          <a:off x="13512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11430</xdr:rowOff>
    </xdr:from>
    <xdr:to>
      <xdr:col>19</xdr:col>
      <xdr:colOff>6350</xdr:colOff>
      <xdr:row>77</xdr:row>
      <xdr:rowOff>113030</xdr:rowOff>
    </xdr:to>
    <xdr:sp macro="" textlink="">
      <xdr:nvSpPr>
        <xdr:cNvPr id="434" name="フローチャート : 判断 433"/>
        <xdr:cNvSpPr/>
      </xdr:nvSpPr>
      <xdr:spPr>
        <a:xfrm>
          <a:off x="12954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123207</xdr:rowOff>
    </xdr:from>
    <xdr:ext cx="762000" cy="259045"/>
    <xdr:sp macro="" textlink="">
      <xdr:nvSpPr>
        <xdr:cNvPr id="435" name="テキスト ボックス 434"/>
        <xdr:cNvSpPr txBox="1"/>
      </xdr:nvSpPr>
      <xdr:spPr>
        <a:xfrm>
          <a:off x="12623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167639</xdr:rowOff>
    </xdr:from>
    <xdr:to>
      <xdr:col>24</xdr:col>
      <xdr:colOff>82550</xdr:colOff>
      <xdr:row>78</xdr:row>
      <xdr:rowOff>97789</xdr:rowOff>
    </xdr:to>
    <xdr:sp macro="" textlink="">
      <xdr:nvSpPr>
        <xdr:cNvPr id="441" name="円/楕円 440"/>
        <xdr:cNvSpPr/>
      </xdr:nvSpPr>
      <xdr:spPr>
        <a:xfrm>
          <a:off x="164592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139716</xdr:rowOff>
    </xdr:from>
    <xdr:ext cx="762000" cy="259045"/>
    <xdr:sp macro="" textlink="">
      <xdr:nvSpPr>
        <xdr:cNvPr id="442" name="公債費以外該当値テキスト"/>
        <xdr:cNvSpPr txBox="1"/>
      </xdr:nvSpPr>
      <xdr:spPr>
        <a:xfrm>
          <a:off x="165989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11430</xdr:rowOff>
    </xdr:from>
    <xdr:to>
      <xdr:col>22</xdr:col>
      <xdr:colOff>615950</xdr:colOff>
      <xdr:row>78</xdr:row>
      <xdr:rowOff>113030</xdr:rowOff>
    </xdr:to>
    <xdr:sp macro="" textlink="">
      <xdr:nvSpPr>
        <xdr:cNvPr id="443" name="円/楕円 442"/>
        <xdr:cNvSpPr/>
      </xdr:nvSpPr>
      <xdr:spPr>
        <a:xfrm>
          <a:off x="15621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97807</xdr:rowOff>
    </xdr:from>
    <xdr:ext cx="736600" cy="259045"/>
    <xdr:sp macro="" textlink="">
      <xdr:nvSpPr>
        <xdr:cNvPr id="444" name="テキスト ボックス 443"/>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53339</xdr:rowOff>
    </xdr:from>
    <xdr:to>
      <xdr:col>21</xdr:col>
      <xdr:colOff>412750</xdr:colOff>
      <xdr:row>78</xdr:row>
      <xdr:rowOff>154939</xdr:rowOff>
    </xdr:to>
    <xdr:sp macro="" textlink="">
      <xdr:nvSpPr>
        <xdr:cNvPr id="445" name="円/楕円 444"/>
        <xdr:cNvSpPr/>
      </xdr:nvSpPr>
      <xdr:spPr>
        <a:xfrm>
          <a:off x="14732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139716</xdr:rowOff>
    </xdr:from>
    <xdr:ext cx="762000" cy="259045"/>
    <xdr:sp macro="" textlink="">
      <xdr:nvSpPr>
        <xdr:cNvPr id="446" name="テキスト ボックス 445"/>
        <xdr:cNvSpPr txBox="1"/>
      </xdr:nvSpPr>
      <xdr:spPr>
        <a:xfrm>
          <a:off x="14401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0</xdr:rowOff>
    </xdr:from>
    <xdr:to>
      <xdr:col>20</xdr:col>
      <xdr:colOff>209550</xdr:colOff>
      <xdr:row>78</xdr:row>
      <xdr:rowOff>101600</xdr:rowOff>
    </xdr:to>
    <xdr:sp macro="" textlink="">
      <xdr:nvSpPr>
        <xdr:cNvPr id="447" name="円/楕円 446"/>
        <xdr:cNvSpPr/>
      </xdr:nvSpPr>
      <xdr:spPr>
        <a:xfrm>
          <a:off x="13843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86377</xdr:rowOff>
    </xdr:from>
    <xdr:ext cx="762000" cy="259045"/>
    <xdr:sp macro="" textlink="">
      <xdr:nvSpPr>
        <xdr:cNvPr id="448" name="テキスト ボックス 447"/>
        <xdr:cNvSpPr txBox="1"/>
      </xdr:nvSpPr>
      <xdr:spPr>
        <a:xfrm>
          <a:off x="13512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137161</xdr:rowOff>
    </xdr:from>
    <xdr:to>
      <xdr:col>19</xdr:col>
      <xdr:colOff>6350</xdr:colOff>
      <xdr:row>78</xdr:row>
      <xdr:rowOff>67311</xdr:rowOff>
    </xdr:to>
    <xdr:sp macro="" textlink="">
      <xdr:nvSpPr>
        <xdr:cNvPr id="449" name="円/楕円 448"/>
        <xdr:cNvSpPr/>
      </xdr:nvSpPr>
      <xdr:spPr>
        <a:xfrm>
          <a:off x="12954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52088</xdr:rowOff>
    </xdr:from>
    <xdr:ext cx="762000" cy="259045"/>
    <xdr:sp macro="" textlink="">
      <xdr:nvSpPr>
        <xdr:cNvPr id="450" name="テキスト ボックス 449"/>
        <xdr:cNvSpPr txBox="1"/>
      </xdr:nvSpPr>
      <xdr:spPr>
        <a:xfrm>
          <a:off x="126238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千葉県大多喜町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170990</xdr:rowOff>
    </xdr:from>
    <xdr:to>
      <xdr:col>4</xdr:col>
      <xdr:colOff>1117600</xdr:colOff>
      <xdr:row>18</xdr:row>
      <xdr:rowOff>163523</xdr:rowOff>
    </xdr:to>
    <xdr:cxnSp macro="">
      <xdr:nvCxnSpPr>
        <xdr:cNvPr id="45" name="直線コネクタ 44"/>
        <xdr:cNvCxnSpPr/>
      </xdr:nvCxnSpPr>
      <xdr:spPr bwMode="auto">
        <a:xfrm flipV="1">
          <a:off x="5651500" y="2104565"/>
          <a:ext cx="0" cy="11926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135600</xdr:rowOff>
    </xdr:from>
    <xdr:ext cx="762000" cy="259045"/>
    <xdr:sp macro="" textlink="">
      <xdr:nvSpPr>
        <xdr:cNvPr id="46" name="人口1人当たり決算額の推移最小値テキスト130"/>
        <xdr:cNvSpPr txBox="1"/>
      </xdr:nvSpPr>
      <xdr:spPr>
        <a:xfrm>
          <a:off x="5740400" y="326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83,957</a:t>
          </a:r>
          <a:endParaRPr kumimoji="1" lang="ja-JP" altLang="en-US" sz="1000" b="1">
            <a:latin typeface="ＭＳ Ｐゴシック"/>
          </a:endParaRPr>
        </a:p>
      </xdr:txBody>
    </xdr:sp>
    <xdr:clientData/>
  </xdr:oneCellAnchor>
  <xdr:twoCellAnchor>
    <xdr:from>
      <xdr:col>4</xdr:col>
      <xdr:colOff>1028700</xdr:colOff>
      <xdr:row>18</xdr:row>
      <xdr:rowOff>163523</xdr:rowOff>
    </xdr:from>
    <xdr:to>
      <xdr:col>5</xdr:col>
      <xdr:colOff>73025</xdr:colOff>
      <xdr:row>18</xdr:row>
      <xdr:rowOff>163523</xdr:rowOff>
    </xdr:to>
    <xdr:cxnSp macro="">
      <xdr:nvCxnSpPr>
        <xdr:cNvPr id="47" name="直線コネクタ 46"/>
        <xdr:cNvCxnSpPr/>
      </xdr:nvCxnSpPr>
      <xdr:spPr bwMode="auto">
        <a:xfrm>
          <a:off x="5562600" y="329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85917</xdr:rowOff>
    </xdr:from>
    <xdr:ext cx="762000" cy="259045"/>
    <xdr:sp macro="" textlink="">
      <xdr:nvSpPr>
        <xdr:cNvPr id="48" name="人口1人当たり決算額の推移最大値テキスト130"/>
        <xdr:cNvSpPr txBox="1"/>
      </xdr:nvSpPr>
      <xdr:spPr>
        <a:xfrm>
          <a:off x="5740400" y="1848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240,477</a:t>
          </a:r>
          <a:endParaRPr kumimoji="1" lang="ja-JP" altLang="en-US" sz="1000" b="1">
            <a:latin typeface="ＭＳ Ｐゴシック"/>
          </a:endParaRPr>
        </a:p>
      </xdr:txBody>
    </xdr:sp>
    <xdr:clientData/>
  </xdr:oneCellAnchor>
  <xdr:twoCellAnchor>
    <xdr:from>
      <xdr:col>4</xdr:col>
      <xdr:colOff>1028700</xdr:colOff>
      <xdr:row>11</xdr:row>
      <xdr:rowOff>170990</xdr:rowOff>
    </xdr:from>
    <xdr:to>
      <xdr:col>5</xdr:col>
      <xdr:colOff>73025</xdr:colOff>
      <xdr:row>11</xdr:row>
      <xdr:rowOff>170990</xdr:rowOff>
    </xdr:to>
    <xdr:cxnSp macro="">
      <xdr:nvCxnSpPr>
        <xdr:cNvPr id="49" name="直線コネクタ 48"/>
        <xdr:cNvCxnSpPr/>
      </xdr:nvCxnSpPr>
      <xdr:spPr bwMode="auto">
        <a:xfrm>
          <a:off x="5562600" y="2104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133790</xdr:rowOff>
    </xdr:from>
    <xdr:to>
      <xdr:col>4</xdr:col>
      <xdr:colOff>1117600</xdr:colOff>
      <xdr:row>16</xdr:row>
      <xdr:rowOff>163096</xdr:rowOff>
    </xdr:to>
    <xdr:cxnSp macro="">
      <xdr:nvCxnSpPr>
        <xdr:cNvPr id="50" name="直線コネクタ 49"/>
        <xdr:cNvCxnSpPr/>
      </xdr:nvCxnSpPr>
      <xdr:spPr bwMode="auto">
        <a:xfrm flipV="1">
          <a:off x="5003800" y="2924615"/>
          <a:ext cx="647700" cy="29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33238</xdr:rowOff>
    </xdr:from>
    <xdr:ext cx="762000" cy="259045"/>
    <xdr:sp macro="" textlink="">
      <xdr:nvSpPr>
        <xdr:cNvPr id="51" name="人口1人当たり決算額の推移平均値テキスト130"/>
        <xdr:cNvSpPr txBox="1"/>
      </xdr:nvSpPr>
      <xdr:spPr>
        <a:xfrm>
          <a:off x="5740400" y="2652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141,557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16711</xdr:rowOff>
    </xdr:from>
    <xdr:to>
      <xdr:col>5</xdr:col>
      <xdr:colOff>34925</xdr:colOff>
      <xdr:row>16</xdr:row>
      <xdr:rowOff>118311</xdr:rowOff>
    </xdr:to>
    <xdr:sp macro="" textlink="">
      <xdr:nvSpPr>
        <xdr:cNvPr id="52" name="フローチャート : 判断 51"/>
        <xdr:cNvSpPr/>
      </xdr:nvSpPr>
      <xdr:spPr bwMode="auto">
        <a:xfrm>
          <a:off x="56007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163096</xdr:rowOff>
    </xdr:from>
    <xdr:to>
      <xdr:col>4</xdr:col>
      <xdr:colOff>469900</xdr:colOff>
      <xdr:row>16</xdr:row>
      <xdr:rowOff>166136</xdr:rowOff>
    </xdr:to>
    <xdr:cxnSp macro="">
      <xdr:nvCxnSpPr>
        <xdr:cNvPr id="53" name="直線コネクタ 52"/>
        <xdr:cNvCxnSpPr/>
      </xdr:nvCxnSpPr>
      <xdr:spPr bwMode="auto">
        <a:xfrm flipV="1">
          <a:off x="4305300" y="2953921"/>
          <a:ext cx="698500" cy="3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31509</xdr:rowOff>
    </xdr:from>
    <xdr:to>
      <xdr:col>4</xdr:col>
      <xdr:colOff>520700</xdr:colOff>
      <xdr:row>16</xdr:row>
      <xdr:rowOff>133109</xdr:rowOff>
    </xdr:to>
    <xdr:sp macro="" textlink="">
      <xdr:nvSpPr>
        <xdr:cNvPr id="54" name="フローチャート : 判断 53"/>
        <xdr:cNvSpPr/>
      </xdr:nvSpPr>
      <xdr:spPr bwMode="auto">
        <a:xfrm>
          <a:off x="49530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143286</xdr:rowOff>
    </xdr:from>
    <xdr:ext cx="736600" cy="259045"/>
    <xdr:sp macro="" textlink="">
      <xdr:nvSpPr>
        <xdr:cNvPr id="55" name="テキスト ボックス 54"/>
        <xdr:cNvSpPr txBox="1"/>
      </xdr:nvSpPr>
      <xdr:spPr>
        <a:xfrm>
          <a:off x="4622800" y="2591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166136</xdr:rowOff>
    </xdr:from>
    <xdr:to>
      <xdr:col>3</xdr:col>
      <xdr:colOff>904875</xdr:colOff>
      <xdr:row>17</xdr:row>
      <xdr:rowOff>1072</xdr:rowOff>
    </xdr:to>
    <xdr:cxnSp macro="">
      <xdr:nvCxnSpPr>
        <xdr:cNvPr id="56" name="直線コネクタ 55"/>
        <xdr:cNvCxnSpPr/>
      </xdr:nvCxnSpPr>
      <xdr:spPr bwMode="auto">
        <a:xfrm flipV="1">
          <a:off x="3606800" y="2956961"/>
          <a:ext cx="698500" cy="6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92461</xdr:rowOff>
    </xdr:from>
    <xdr:to>
      <xdr:col>3</xdr:col>
      <xdr:colOff>955675</xdr:colOff>
      <xdr:row>18</xdr:row>
      <xdr:rowOff>22611</xdr:rowOff>
    </xdr:to>
    <xdr:sp macro="" textlink="">
      <xdr:nvSpPr>
        <xdr:cNvPr id="57" name="フローチャート : 判断 56"/>
        <xdr:cNvSpPr/>
      </xdr:nvSpPr>
      <xdr:spPr bwMode="auto">
        <a:xfrm>
          <a:off x="4254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7388</xdr:rowOff>
    </xdr:from>
    <xdr:ext cx="762000" cy="259045"/>
    <xdr:sp macro="" textlink="">
      <xdr:nvSpPr>
        <xdr:cNvPr id="58" name="テキスト ボックス 57"/>
        <xdr:cNvSpPr txBox="1"/>
      </xdr:nvSpPr>
      <xdr:spPr>
        <a:xfrm>
          <a:off x="3924300" y="31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135237</xdr:rowOff>
    </xdr:from>
    <xdr:to>
      <xdr:col>3</xdr:col>
      <xdr:colOff>206375</xdr:colOff>
      <xdr:row>17</xdr:row>
      <xdr:rowOff>1072</xdr:rowOff>
    </xdr:to>
    <xdr:cxnSp macro="">
      <xdr:nvCxnSpPr>
        <xdr:cNvPr id="59" name="直線コネクタ 58"/>
        <xdr:cNvCxnSpPr/>
      </xdr:nvCxnSpPr>
      <xdr:spPr bwMode="auto">
        <a:xfrm>
          <a:off x="2908300" y="2926062"/>
          <a:ext cx="698500" cy="37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115146</xdr:rowOff>
    </xdr:from>
    <xdr:to>
      <xdr:col>3</xdr:col>
      <xdr:colOff>257175</xdr:colOff>
      <xdr:row>18</xdr:row>
      <xdr:rowOff>45296</xdr:rowOff>
    </xdr:to>
    <xdr:sp macro="" textlink="">
      <xdr:nvSpPr>
        <xdr:cNvPr id="60" name="フローチャート : 判断 59"/>
        <xdr:cNvSpPr/>
      </xdr:nvSpPr>
      <xdr:spPr bwMode="auto">
        <a:xfrm>
          <a:off x="3556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30073</xdr:rowOff>
    </xdr:from>
    <xdr:ext cx="762000" cy="259045"/>
    <xdr:sp macro="" textlink="">
      <xdr:nvSpPr>
        <xdr:cNvPr id="61" name="テキスト ボックス 60"/>
        <xdr:cNvSpPr txBox="1"/>
      </xdr:nvSpPr>
      <xdr:spPr>
        <a:xfrm>
          <a:off x="32258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108242</xdr:rowOff>
    </xdr:from>
    <xdr:to>
      <xdr:col>2</xdr:col>
      <xdr:colOff>692150</xdr:colOff>
      <xdr:row>18</xdr:row>
      <xdr:rowOff>38392</xdr:rowOff>
    </xdr:to>
    <xdr:sp macro="" textlink="">
      <xdr:nvSpPr>
        <xdr:cNvPr id="62" name="フローチャート : 判断 61"/>
        <xdr:cNvSpPr/>
      </xdr:nvSpPr>
      <xdr:spPr bwMode="auto">
        <a:xfrm>
          <a:off x="2857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23169</xdr:rowOff>
    </xdr:from>
    <xdr:ext cx="762000" cy="259045"/>
    <xdr:sp macro="" textlink="">
      <xdr:nvSpPr>
        <xdr:cNvPr id="63" name="テキスト ボックス 62"/>
        <xdr:cNvSpPr txBox="1"/>
      </xdr:nvSpPr>
      <xdr:spPr>
        <a:xfrm>
          <a:off x="25273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82990</xdr:rowOff>
    </xdr:from>
    <xdr:to>
      <xdr:col>5</xdr:col>
      <xdr:colOff>34925</xdr:colOff>
      <xdr:row>17</xdr:row>
      <xdr:rowOff>13140</xdr:rowOff>
    </xdr:to>
    <xdr:sp macro="" textlink="">
      <xdr:nvSpPr>
        <xdr:cNvPr id="69" name="円/楕円 68"/>
        <xdr:cNvSpPr/>
      </xdr:nvSpPr>
      <xdr:spPr bwMode="auto">
        <a:xfrm>
          <a:off x="5600700" y="2873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55067</xdr:rowOff>
    </xdr:from>
    <xdr:ext cx="762000" cy="259045"/>
    <xdr:sp macro="" textlink="">
      <xdr:nvSpPr>
        <xdr:cNvPr id="70" name="人口1人当たり決算額の推移該当値テキスト130"/>
        <xdr:cNvSpPr txBox="1"/>
      </xdr:nvSpPr>
      <xdr:spPr>
        <a:xfrm>
          <a:off x="5740400" y="284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132,859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112296</xdr:rowOff>
    </xdr:from>
    <xdr:to>
      <xdr:col>4</xdr:col>
      <xdr:colOff>520700</xdr:colOff>
      <xdr:row>17</xdr:row>
      <xdr:rowOff>42446</xdr:rowOff>
    </xdr:to>
    <xdr:sp macro="" textlink="">
      <xdr:nvSpPr>
        <xdr:cNvPr id="71" name="円/楕円 70"/>
        <xdr:cNvSpPr/>
      </xdr:nvSpPr>
      <xdr:spPr bwMode="auto">
        <a:xfrm>
          <a:off x="4953000" y="2903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27223</xdr:rowOff>
    </xdr:from>
    <xdr:ext cx="736600" cy="259045"/>
    <xdr:sp macro="" textlink="">
      <xdr:nvSpPr>
        <xdr:cNvPr id="72" name="テキスト ボックス 71"/>
        <xdr:cNvSpPr txBox="1"/>
      </xdr:nvSpPr>
      <xdr:spPr>
        <a:xfrm>
          <a:off x="4622800" y="2989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129,013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115336</xdr:rowOff>
    </xdr:from>
    <xdr:to>
      <xdr:col>3</xdr:col>
      <xdr:colOff>955675</xdr:colOff>
      <xdr:row>17</xdr:row>
      <xdr:rowOff>45486</xdr:rowOff>
    </xdr:to>
    <xdr:sp macro="" textlink="">
      <xdr:nvSpPr>
        <xdr:cNvPr id="73" name="円/楕円 72"/>
        <xdr:cNvSpPr/>
      </xdr:nvSpPr>
      <xdr:spPr bwMode="auto">
        <a:xfrm>
          <a:off x="4254500" y="2906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55663</xdr:rowOff>
    </xdr:from>
    <xdr:ext cx="762000" cy="259045"/>
    <xdr:sp macro="" textlink="">
      <xdr:nvSpPr>
        <xdr:cNvPr id="74" name="テキスト ボックス 73"/>
        <xdr:cNvSpPr txBox="1"/>
      </xdr:nvSpPr>
      <xdr:spPr>
        <a:xfrm>
          <a:off x="3924300" y="267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128,614</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121722</xdr:rowOff>
    </xdr:from>
    <xdr:to>
      <xdr:col>3</xdr:col>
      <xdr:colOff>257175</xdr:colOff>
      <xdr:row>17</xdr:row>
      <xdr:rowOff>51872</xdr:rowOff>
    </xdr:to>
    <xdr:sp macro="" textlink="">
      <xdr:nvSpPr>
        <xdr:cNvPr id="75" name="円/楕円 74"/>
        <xdr:cNvSpPr/>
      </xdr:nvSpPr>
      <xdr:spPr bwMode="auto">
        <a:xfrm>
          <a:off x="3556000" y="2912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62049</xdr:rowOff>
    </xdr:from>
    <xdr:ext cx="762000" cy="259045"/>
    <xdr:sp macro="" textlink="">
      <xdr:nvSpPr>
        <xdr:cNvPr id="76" name="テキスト ボックス 75"/>
        <xdr:cNvSpPr txBox="1"/>
      </xdr:nvSpPr>
      <xdr:spPr>
        <a:xfrm>
          <a:off x="3225800" y="268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127,776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84437</xdr:rowOff>
    </xdr:from>
    <xdr:to>
      <xdr:col>2</xdr:col>
      <xdr:colOff>692150</xdr:colOff>
      <xdr:row>17</xdr:row>
      <xdr:rowOff>14587</xdr:rowOff>
    </xdr:to>
    <xdr:sp macro="" textlink="">
      <xdr:nvSpPr>
        <xdr:cNvPr id="77" name="円/楕円 76"/>
        <xdr:cNvSpPr/>
      </xdr:nvSpPr>
      <xdr:spPr bwMode="auto">
        <a:xfrm>
          <a:off x="2857500" y="2875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24764</xdr:rowOff>
    </xdr:from>
    <xdr:ext cx="762000" cy="259045"/>
    <xdr:sp macro="" textlink="">
      <xdr:nvSpPr>
        <xdr:cNvPr id="78" name="テキスト ボックス 77"/>
        <xdr:cNvSpPr txBox="1"/>
      </xdr:nvSpPr>
      <xdr:spPr>
        <a:xfrm>
          <a:off x="2527300" y="2644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132,669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324929</xdr:rowOff>
    </xdr:from>
    <xdr:to>
      <xdr:col>4</xdr:col>
      <xdr:colOff>1117600</xdr:colOff>
      <xdr:row>38</xdr:row>
      <xdr:rowOff>4261</xdr:rowOff>
    </xdr:to>
    <xdr:cxnSp macro="">
      <xdr:nvCxnSpPr>
        <xdr:cNvPr id="107" name="直線コネクタ 106"/>
        <xdr:cNvCxnSpPr/>
      </xdr:nvCxnSpPr>
      <xdr:spPr bwMode="auto">
        <a:xfrm flipV="1">
          <a:off x="5651500" y="6249479"/>
          <a:ext cx="0" cy="12223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319238</xdr:rowOff>
    </xdr:from>
    <xdr:ext cx="762000" cy="259045"/>
    <xdr:sp macro="" textlink="">
      <xdr:nvSpPr>
        <xdr:cNvPr id="108" name="人口1人当たり決算額の推移最小値テキスト445"/>
        <xdr:cNvSpPr txBox="1"/>
      </xdr:nvSpPr>
      <xdr:spPr>
        <a:xfrm>
          <a:off x="5740400" y="744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4,443</a:t>
          </a:r>
          <a:endParaRPr kumimoji="1" lang="ja-JP" altLang="en-US" sz="1000" b="1">
            <a:latin typeface="ＭＳ Ｐゴシック"/>
          </a:endParaRPr>
        </a:p>
      </xdr:txBody>
    </xdr:sp>
    <xdr:clientData/>
  </xdr:oneCellAnchor>
  <xdr:twoCellAnchor>
    <xdr:from>
      <xdr:col>4</xdr:col>
      <xdr:colOff>1028700</xdr:colOff>
      <xdr:row>38</xdr:row>
      <xdr:rowOff>4261</xdr:rowOff>
    </xdr:from>
    <xdr:to>
      <xdr:col>5</xdr:col>
      <xdr:colOff>73025</xdr:colOff>
      <xdr:row>38</xdr:row>
      <xdr:rowOff>4261</xdr:rowOff>
    </xdr:to>
    <xdr:cxnSp macro="">
      <xdr:nvCxnSpPr>
        <xdr:cNvPr id="109" name="直線コネクタ 108"/>
        <xdr:cNvCxnSpPr/>
      </xdr:nvCxnSpPr>
      <xdr:spPr bwMode="auto">
        <a:xfrm>
          <a:off x="5562600" y="74718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68406</xdr:rowOff>
    </xdr:from>
    <xdr:ext cx="762000" cy="259045"/>
    <xdr:sp macro="" textlink="">
      <xdr:nvSpPr>
        <xdr:cNvPr id="110" name="人口1人当たり決算額の推移最大値テキスト445"/>
        <xdr:cNvSpPr txBox="1"/>
      </xdr:nvSpPr>
      <xdr:spPr>
        <a:xfrm>
          <a:off x="5740400" y="599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68,610</a:t>
          </a:r>
          <a:endParaRPr kumimoji="1" lang="ja-JP" altLang="en-US" sz="1000" b="1">
            <a:latin typeface="ＭＳ Ｐゴシック"/>
          </a:endParaRPr>
        </a:p>
      </xdr:txBody>
    </xdr:sp>
    <xdr:clientData/>
  </xdr:oneCellAnchor>
  <xdr:twoCellAnchor>
    <xdr:from>
      <xdr:col>4</xdr:col>
      <xdr:colOff>1028700</xdr:colOff>
      <xdr:row>33</xdr:row>
      <xdr:rowOff>324929</xdr:rowOff>
    </xdr:from>
    <xdr:to>
      <xdr:col>5</xdr:col>
      <xdr:colOff>73025</xdr:colOff>
      <xdr:row>33</xdr:row>
      <xdr:rowOff>324929</xdr:rowOff>
    </xdr:to>
    <xdr:cxnSp macro="">
      <xdr:nvCxnSpPr>
        <xdr:cNvPr id="111" name="直線コネクタ 110"/>
        <xdr:cNvCxnSpPr/>
      </xdr:nvCxnSpPr>
      <xdr:spPr bwMode="auto">
        <a:xfrm>
          <a:off x="5562600" y="6249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111702</xdr:rowOff>
    </xdr:from>
    <xdr:to>
      <xdr:col>4</xdr:col>
      <xdr:colOff>1117600</xdr:colOff>
      <xdr:row>37</xdr:row>
      <xdr:rowOff>131915</xdr:rowOff>
    </xdr:to>
    <xdr:cxnSp macro="">
      <xdr:nvCxnSpPr>
        <xdr:cNvPr id="112" name="直線コネクタ 111"/>
        <xdr:cNvCxnSpPr/>
      </xdr:nvCxnSpPr>
      <xdr:spPr bwMode="auto">
        <a:xfrm flipV="1">
          <a:off x="5003800" y="7236402"/>
          <a:ext cx="647700" cy="20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187444</xdr:rowOff>
    </xdr:from>
    <xdr:ext cx="762000" cy="259045"/>
    <xdr:sp macro="" textlink="">
      <xdr:nvSpPr>
        <xdr:cNvPr id="113" name="人口1人当たり決算額の推移平均値テキスト445"/>
        <xdr:cNvSpPr txBox="1"/>
      </xdr:nvSpPr>
      <xdr:spPr>
        <a:xfrm>
          <a:off x="5740400" y="679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29,028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342367</xdr:rowOff>
    </xdr:from>
    <xdr:to>
      <xdr:col>5</xdr:col>
      <xdr:colOff>34925</xdr:colOff>
      <xdr:row>36</xdr:row>
      <xdr:rowOff>101067</xdr:rowOff>
    </xdr:to>
    <xdr:sp macro="" textlink="">
      <xdr:nvSpPr>
        <xdr:cNvPr id="114" name="フローチャート : 判断 113"/>
        <xdr:cNvSpPr/>
      </xdr:nvSpPr>
      <xdr:spPr bwMode="auto">
        <a:xfrm>
          <a:off x="56007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121933</xdr:rowOff>
    </xdr:from>
    <xdr:to>
      <xdr:col>4</xdr:col>
      <xdr:colOff>469900</xdr:colOff>
      <xdr:row>37</xdr:row>
      <xdr:rowOff>131915</xdr:rowOff>
    </xdr:to>
    <xdr:cxnSp macro="">
      <xdr:nvCxnSpPr>
        <xdr:cNvPr id="115" name="直線コネクタ 114"/>
        <xdr:cNvCxnSpPr/>
      </xdr:nvCxnSpPr>
      <xdr:spPr bwMode="auto">
        <a:xfrm>
          <a:off x="4305300" y="7246633"/>
          <a:ext cx="698500" cy="9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42120</xdr:rowOff>
    </xdr:from>
    <xdr:to>
      <xdr:col>4</xdr:col>
      <xdr:colOff>520700</xdr:colOff>
      <xdr:row>36</xdr:row>
      <xdr:rowOff>143720</xdr:rowOff>
    </xdr:to>
    <xdr:sp macro="" textlink="">
      <xdr:nvSpPr>
        <xdr:cNvPr id="116" name="フローチャート : 判断 115"/>
        <xdr:cNvSpPr/>
      </xdr:nvSpPr>
      <xdr:spPr bwMode="auto">
        <a:xfrm>
          <a:off x="4953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153897</xdr:rowOff>
    </xdr:from>
    <xdr:ext cx="736600" cy="259045"/>
    <xdr:sp macro="" textlink="">
      <xdr:nvSpPr>
        <xdr:cNvPr id="117" name="テキスト ボックス 116"/>
        <xdr:cNvSpPr txBox="1"/>
      </xdr:nvSpPr>
      <xdr:spPr>
        <a:xfrm>
          <a:off x="4622800" y="6764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66783</xdr:rowOff>
    </xdr:from>
    <xdr:to>
      <xdr:col>3</xdr:col>
      <xdr:colOff>904875</xdr:colOff>
      <xdr:row>37</xdr:row>
      <xdr:rowOff>121933</xdr:rowOff>
    </xdr:to>
    <xdr:cxnSp macro="">
      <xdr:nvCxnSpPr>
        <xdr:cNvPr id="118" name="直線コネクタ 117"/>
        <xdr:cNvCxnSpPr/>
      </xdr:nvCxnSpPr>
      <xdr:spPr bwMode="auto">
        <a:xfrm>
          <a:off x="3606800" y="7191483"/>
          <a:ext cx="698500" cy="55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107823</xdr:rowOff>
    </xdr:from>
    <xdr:to>
      <xdr:col>3</xdr:col>
      <xdr:colOff>955675</xdr:colOff>
      <xdr:row>37</xdr:row>
      <xdr:rowOff>37973</xdr:rowOff>
    </xdr:to>
    <xdr:sp macro="" textlink="">
      <xdr:nvSpPr>
        <xdr:cNvPr id="119" name="フローチャート : 判断 118"/>
        <xdr:cNvSpPr/>
      </xdr:nvSpPr>
      <xdr:spPr bwMode="auto">
        <a:xfrm>
          <a:off x="4254500" y="7061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219600</xdr:rowOff>
    </xdr:from>
    <xdr:ext cx="762000" cy="259045"/>
    <xdr:sp macro="" textlink="">
      <xdr:nvSpPr>
        <xdr:cNvPr id="120" name="テキスト ボックス 119"/>
        <xdr:cNvSpPr txBox="1"/>
      </xdr:nvSpPr>
      <xdr:spPr>
        <a:xfrm>
          <a:off x="3924300" y="6829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34874</xdr:rowOff>
    </xdr:from>
    <xdr:to>
      <xdr:col>3</xdr:col>
      <xdr:colOff>206375</xdr:colOff>
      <xdr:row>37</xdr:row>
      <xdr:rowOff>66783</xdr:rowOff>
    </xdr:to>
    <xdr:cxnSp macro="">
      <xdr:nvCxnSpPr>
        <xdr:cNvPr id="121" name="直線コネクタ 120"/>
        <xdr:cNvCxnSpPr/>
      </xdr:nvCxnSpPr>
      <xdr:spPr bwMode="auto">
        <a:xfrm>
          <a:off x="2908300" y="7159574"/>
          <a:ext cx="698500" cy="31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62350</xdr:rowOff>
    </xdr:from>
    <xdr:to>
      <xdr:col>3</xdr:col>
      <xdr:colOff>257175</xdr:colOff>
      <xdr:row>36</xdr:row>
      <xdr:rowOff>163950</xdr:rowOff>
    </xdr:to>
    <xdr:sp macro="" textlink="">
      <xdr:nvSpPr>
        <xdr:cNvPr id="122" name="フローチャート : 判断 121"/>
        <xdr:cNvSpPr/>
      </xdr:nvSpPr>
      <xdr:spPr bwMode="auto">
        <a:xfrm>
          <a:off x="3556000" y="7015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174127</xdr:rowOff>
    </xdr:from>
    <xdr:ext cx="762000" cy="259045"/>
    <xdr:sp macro="" textlink="">
      <xdr:nvSpPr>
        <xdr:cNvPr id="123" name="テキスト ボックス 122"/>
        <xdr:cNvSpPr txBox="1"/>
      </xdr:nvSpPr>
      <xdr:spPr>
        <a:xfrm>
          <a:off x="3225800" y="67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33242</xdr:rowOff>
    </xdr:from>
    <xdr:to>
      <xdr:col>2</xdr:col>
      <xdr:colOff>692150</xdr:colOff>
      <xdr:row>36</xdr:row>
      <xdr:rowOff>134842</xdr:rowOff>
    </xdr:to>
    <xdr:sp macro="" textlink="">
      <xdr:nvSpPr>
        <xdr:cNvPr id="124" name="フローチャート : 判断 123"/>
        <xdr:cNvSpPr/>
      </xdr:nvSpPr>
      <xdr:spPr bwMode="auto">
        <a:xfrm>
          <a:off x="2857500" y="6986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145019</xdr:rowOff>
    </xdr:from>
    <xdr:ext cx="762000" cy="259045"/>
    <xdr:sp macro="" textlink="">
      <xdr:nvSpPr>
        <xdr:cNvPr id="125" name="テキスト ボックス 124"/>
        <xdr:cNvSpPr txBox="1"/>
      </xdr:nvSpPr>
      <xdr:spPr>
        <a:xfrm>
          <a:off x="2527300" y="675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60902</xdr:rowOff>
    </xdr:from>
    <xdr:to>
      <xdr:col>5</xdr:col>
      <xdr:colOff>34925</xdr:colOff>
      <xdr:row>37</xdr:row>
      <xdr:rowOff>162502</xdr:rowOff>
    </xdr:to>
    <xdr:sp macro="" textlink="">
      <xdr:nvSpPr>
        <xdr:cNvPr id="131" name="円/楕円 130"/>
        <xdr:cNvSpPr/>
      </xdr:nvSpPr>
      <xdr:spPr bwMode="auto">
        <a:xfrm>
          <a:off x="5600700" y="7185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32979</xdr:rowOff>
    </xdr:from>
    <xdr:ext cx="762000" cy="259045"/>
    <xdr:sp macro="" textlink="">
      <xdr:nvSpPr>
        <xdr:cNvPr id="132" name="人口1人当たり決算額の推移該当値テキスト445"/>
        <xdr:cNvSpPr txBox="1"/>
      </xdr:nvSpPr>
      <xdr:spPr>
        <a:xfrm>
          <a:off x="5740400" y="7157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16,803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81115</xdr:rowOff>
    </xdr:from>
    <xdr:to>
      <xdr:col>4</xdr:col>
      <xdr:colOff>520700</xdr:colOff>
      <xdr:row>37</xdr:row>
      <xdr:rowOff>182715</xdr:rowOff>
    </xdr:to>
    <xdr:sp macro="" textlink="">
      <xdr:nvSpPr>
        <xdr:cNvPr id="133" name="円/楕円 132"/>
        <xdr:cNvSpPr/>
      </xdr:nvSpPr>
      <xdr:spPr bwMode="auto">
        <a:xfrm>
          <a:off x="4953000" y="7205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167492</xdr:rowOff>
    </xdr:from>
    <xdr:ext cx="736600" cy="259045"/>
    <xdr:sp macro="" textlink="">
      <xdr:nvSpPr>
        <xdr:cNvPr id="134" name="テキスト ボックス 133"/>
        <xdr:cNvSpPr txBox="1"/>
      </xdr:nvSpPr>
      <xdr:spPr>
        <a:xfrm>
          <a:off x="4622800" y="7292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15,742</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71133</xdr:rowOff>
    </xdr:from>
    <xdr:to>
      <xdr:col>3</xdr:col>
      <xdr:colOff>955675</xdr:colOff>
      <xdr:row>37</xdr:row>
      <xdr:rowOff>172733</xdr:rowOff>
    </xdr:to>
    <xdr:sp macro="" textlink="">
      <xdr:nvSpPr>
        <xdr:cNvPr id="135" name="円/楕円 134"/>
        <xdr:cNvSpPr/>
      </xdr:nvSpPr>
      <xdr:spPr bwMode="auto">
        <a:xfrm>
          <a:off x="4254500" y="7195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157510</xdr:rowOff>
    </xdr:from>
    <xdr:ext cx="762000" cy="259045"/>
    <xdr:sp macro="" textlink="">
      <xdr:nvSpPr>
        <xdr:cNvPr id="136" name="テキスト ボックス 135"/>
        <xdr:cNvSpPr txBox="1"/>
      </xdr:nvSpPr>
      <xdr:spPr>
        <a:xfrm>
          <a:off x="3924300" y="728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16,266</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15983</xdr:rowOff>
    </xdr:from>
    <xdr:to>
      <xdr:col>3</xdr:col>
      <xdr:colOff>257175</xdr:colOff>
      <xdr:row>37</xdr:row>
      <xdr:rowOff>117583</xdr:rowOff>
    </xdr:to>
    <xdr:sp macro="" textlink="">
      <xdr:nvSpPr>
        <xdr:cNvPr id="137" name="円/楕円 136"/>
        <xdr:cNvSpPr/>
      </xdr:nvSpPr>
      <xdr:spPr bwMode="auto">
        <a:xfrm>
          <a:off x="3556000" y="7140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102360</xdr:rowOff>
    </xdr:from>
    <xdr:ext cx="762000" cy="259045"/>
    <xdr:sp macro="" textlink="">
      <xdr:nvSpPr>
        <xdr:cNvPr id="138" name="テキスト ボックス 137"/>
        <xdr:cNvSpPr txBox="1"/>
      </xdr:nvSpPr>
      <xdr:spPr>
        <a:xfrm>
          <a:off x="3225800" y="7227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19,161</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155524</xdr:rowOff>
    </xdr:from>
    <xdr:to>
      <xdr:col>2</xdr:col>
      <xdr:colOff>692150</xdr:colOff>
      <xdr:row>37</xdr:row>
      <xdr:rowOff>85674</xdr:rowOff>
    </xdr:to>
    <xdr:sp macro="" textlink="">
      <xdr:nvSpPr>
        <xdr:cNvPr id="139" name="円/楕円 138"/>
        <xdr:cNvSpPr/>
      </xdr:nvSpPr>
      <xdr:spPr bwMode="auto">
        <a:xfrm>
          <a:off x="2857500" y="7108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70451</xdr:rowOff>
    </xdr:from>
    <xdr:ext cx="762000" cy="259045"/>
    <xdr:sp macro="" textlink="">
      <xdr:nvSpPr>
        <xdr:cNvPr id="140" name="テキスト ボックス 139"/>
        <xdr:cNvSpPr txBox="1"/>
      </xdr:nvSpPr>
      <xdr:spPr>
        <a:xfrm>
          <a:off x="2527300" y="7195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20,836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千葉県大多喜町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9,561
9,510
129.87
6,671,748
6,380,887
209,659
3,246,522
4,549,981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24.9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155191</xdr:rowOff>
    </xdr:from>
    <xdr:to>
      <xdr:col>6</xdr:col>
      <xdr:colOff>510540</xdr:colOff>
      <xdr:row>39</xdr:row>
      <xdr:rowOff>74385</xdr:rowOff>
    </xdr:to>
    <xdr:cxnSp macro="">
      <xdr:nvCxnSpPr>
        <xdr:cNvPr id="58" name="直線コネクタ 57"/>
        <xdr:cNvCxnSpPr/>
      </xdr:nvCxnSpPr>
      <xdr:spPr>
        <a:xfrm flipV="1">
          <a:off x="4633595" y="5298691"/>
          <a:ext cx="1270" cy="1462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78212</xdr:rowOff>
    </xdr:from>
    <xdr:ext cx="534377" cy="259045"/>
    <xdr:sp macro="" textlink="">
      <xdr:nvSpPr>
        <xdr:cNvPr id="59" name="人件費最小値テキスト"/>
        <xdr:cNvSpPr txBox="1"/>
      </xdr:nvSpPr>
      <xdr:spPr>
        <a:xfrm>
          <a:off x="4686300" y="676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62,250</a:t>
          </a:r>
          <a:endParaRPr kumimoji="1" lang="ja-JP" altLang="en-US" sz="1000" b="1">
            <a:latin typeface="ＭＳ Ｐゴシック"/>
          </a:endParaRPr>
        </a:p>
      </xdr:txBody>
    </xdr:sp>
    <xdr:clientData/>
  </xdr:oneCellAnchor>
  <xdr:twoCellAnchor>
    <xdr:from>
      <xdr:col>6</xdr:col>
      <xdr:colOff>422275</xdr:colOff>
      <xdr:row>39</xdr:row>
      <xdr:rowOff>74385</xdr:rowOff>
    </xdr:from>
    <xdr:to>
      <xdr:col>6</xdr:col>
      <xdr:colOff>600075</xdr:colOff>
      <xdr:row>39</xdr:row>
      <xdr:rowOff>74385</xdr:rowOff>
    </xdr:to>
    <xdr:cxnSp macro="">
      <xdr:nvCxnSpPr>
        <xdr:cNvPr id="60" name="直線コネクタ 59"/>
        <xdr:cNvCxnSpPr/>
      </xdr:nvCxnSpPr>
      <xdr:spPr>
        <a:xfrm>
          <a:off x="4546600" y="676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101868</xdr:rowOff>
    </xdr:from>
    <xdr:ext cx="599010" cy="259045"/>
    <xdr:sp macro="" textlink="">
      <xdr:nvSpPr>
        <xdr:cNvPr id="61" name="人件費最大値テキスト"/>
        <xdr:cNvSpPr txBox="1"/>
      </xdr:nvSpPr>
      <xdr:spPr>
        <a:xfrm>
          <a:off x="4686300" y="507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196,577</a:t>
          </a:r>
          <a:endParaRPr kumimoji="1" lang="ja-JP" altLang="en-US" sz="1000" b="1">
            <a:latin typeface="ＭＳ Ｐゴシック"/>
          </a:endParaRPr>
        </a:p>
      </xdr:txBody>
    </xdr:sp>
    <xdr:clientData/>
  </xdr:oneCellAnchor>
  <xdr:twoCellAnchor>
    <xdr:from>
      <xdr:col>6</xdr:col>
      <xdr:colOff>422275</xdr:colOff>
      <xdr:row>30</xdr:row>
      <xdr:rowOff>155191</xdr:rowOff>
    </xdr:from>
    <xdr:to>
      <xdr:col>6</xdr:col>
      <xdr:colOff>600075</xdr:colOff>
      <xdr:row>30</xdr:row>
      <xdr:rowOff>155191</xdr:rowOff>
    </xdr:to>
    <xdr:cxnSp macro="">
      <xdr:nvCxnSpPr>
        <xdr:cNvPr id="62" name="直線コネクタ 61"/>
        <xdr:cNvCxnSpPr/>
      </xdr:nvCxnSpPr>
      <xdr:spPr>
        <a:xfrm>
          <a:off x="4546600" y="529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20044</xdr:rowOff>
    </xdr:from>
    <xdr:to>
      <xdr:col>6</xdr:col>
      <xdr:colOff>511175</xdr:colOff>
      <xdr:row>36</xdr:row>
      <xdr:rowOff>33499</xdr:rowOff>
    </xdr:to>
    <xdr:cxnSp macro="">
      <xdr:nvCxnSpPr>
        <xdr:cNvPr id="63" name="直線コネクタ 62"/>
        <xdr:cNvCxnSpPr/>
      </xdr:nvCxnSpPr>
      <xdr:spPr>
        <a:xfrm flipV="1">
          <a:off x="3797300" y="6192244"/>
          <a:ext cx="838200" cy="1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148505</xdr:rowOff>
    </xdr:from>
    <xdr:ext cx="599010" cy="259045"/>
    <xdr:sp macro="" textlink="">
      <xdr:nvSpPr>
        <xdr:cNvPr id="64" name="人件費平均値テキスト"/>
        <xdr:cNvSpPr txBox="1"/>
      </xdr:nvSpPr>
      <xdr:spPr>
        <a:xfrm>
          <a:off x="4686300" y="5977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115,876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125628</xdr:rowOff>
    </xdr:from>
    <xdr:to>
      <xdr:col>6</xdr:col>
      <xdr:colOff>561975</xdr:colOff>
      <xdr:row>36</xdr:row>
      <xdr:rowOff>55778</xdr:rowOff>
    </xdr:to>
    <xdr:sp macro="" textlink="">
      <xdr:nvSpPr>
        <xdr:cNvPr id="65" name="フローチャート : 判断 64"/>
        <xdr:cNvSpPr/>
      </xdr:nvSpPr>
      <xdr:spPr>
        <a:xfrm>
          <a:off x="45847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33499</xdr:rowOff>
    </xdr:from>
    <xdr:to>
      <xdr:col>5</xdr:col>
      <xdr:colOff>358775</xdr:colOff>
      <xdr:row>36</xdr:row>
      <xdr:rowOff>64861</xdr:rowOff>
    </xdr:to>
    <xdr:cxnSp macro="">
      <xdr:nvCxnSpPr>
        <xdr:cNvPr id="66" name="直線コネクタ 65"/>
        <xdr:cNvCxnSpPr/>
      </xdr:nvCxnSpPr>
      <xdr:spPr>
        <a:xfrm flipV="1">
          <a:off x="2908300" y="6205699"/>
          <a:ext cx="889000" cy="3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144461</xdr:rowOff>
    </xdr:from>
    <xdr:to>
      <xdr:col>5</xdr:col>
      <xdr:colOff>409575</xdr:colOff>
      <xdr:row>36</xdr:row>
      <xdr:rowOff>74611</xdr:rowOff>
    </xdr:to>
    <xdr:sp macro="" textlink="">
      <xdr:nvSpPr>
        <xdr:cNvPr id="67" name="フローチャート : 判断 66"/>
        <xdr:cNvSpPr/>
      </xdr:nvSpPr>
      <xdr:spPr>
        <a:xfrm>
          <a:off x="3746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91138</xdr:rowOff>
    </xdr:from>
    <xdr:ext cx="599010" cy="259045"/>
    <xdr:sp macro="" textlink="">
      <xdr:nvSpPr>
        <xdr:cNvPr id="68" name="テキスト ボックス 67"/>
        <xdr:cNvSpPr txBox="1"/>
      </xdr:nvSpPr>
      <xdr:spPr>
        <a:xfrm>
          <a:off x="3497794"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64621</xdr:rowOff>
    </xdr:from>
    <xdr:to>
      <xdr:col>4</xdr:col>
      <xdr:colOff>155575</xdr:colOff>
      <xdr:row>36</xdr:row>
      <xdr:rowOff>64861</xdr:rowOff>
    </xdr:to>
    <xdr:cxnSp macro="">
      <xdr:nvCxnSpPr>
        <xdr:cNvPr id="69" name="直線コネクタ 68"/>
        <xdr:cNvCxnSpPr/>
      </xdr:nvCxnSpPr>
      <xdr:spPr>
        <a:xfrm>
          <a:off x="2019300" y="6236821"/>
          <a:ext cx="8890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68816</xdr:rowOff>
    </xdr:from>
    <xdr:to>
      <xdr:col>4</xdr:col>
      <xdr:colOff>206375</xdr:colOff>
      <xdr:row>37</xdr:row>
      <xdr:rowOff>170416</xdr:rowOff>
    </xdr:to>
    <xdr:sp macro="" textlink="">
      <xdr:nvSpPr>
        <xdr:cNvPr id="70" name="フローチャート : 判断 69"/>
        <xdr:cNvSpPr/>
      </xdr:nvSpPr>
      <xdr:spPr>
        <a:xfrm>
          <a:off x="2857500" y="641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161543</xdr:rowOff>
    </xdr:from>
    <xdr:ext cx="534377" cy="259045"/>
    <xdr:sp macro="" textlink="">
      <xdr:nvSpPr>
        <xdr:cNvPr id="71" name="テキスト ボックス 70"/>
        <xdr:cNvSpPr txBox="1"/>
      </xdr:nvSpPr>
      <xdr:spPr>
        <a:xfrm>
          <a:off x="2641111" y="650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29667</xdr:rowOff>
    </xdr:from>
    <xdr:to>
      <xdr:col>2</xdr:col>
      <xdr:colOff>638175</xdr:colOff>
      <xdr:row>36</xdr:row>
      <xdr:rowOff>64621</xdr:rowOff>
    </xdr:to>
    <xdr:cxnSp macro="">
      <xdr:nvCxnSpPr>
        <xdr:cNvPr id="72" name="直線コネクタ 71"/>
        <xdr:cNvCxnSpPr/>
      </xdr:nvCxnSpPr>
      <xdr:spPr>
        <a:xfrm>
          <a:off x="1130300" y="6201867"/>
          <a:ext cx="889000" cy="3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93352</xdr:rowOff>
    </xdr:from>
    <xdr:to>
      <xdr:col>3</xdr:col>
      <xdr:colOff>3175</xdr:colOff>
      <xdr:row>38</xdr:row>
      <xdr:rowOff>23502</xdr:rowOff>
    </xdr:to>
    <xdr:sp macro="" textlink="">
      <xdr:nvSpPr>
        <xdr:cNvPr id="73" name="フローチャート : 判断 72"/>
        <xdr:cNvSpPr/>
      </xdr:nvSpPr>
      <xdr:spPr>
        <a:xfrm>
          <a:off x="1968500" y="643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14629</xdr:rowOff>
    </xdr:from>
    <xdr:ext cx="534377" cy="259045"/>
    <xdr:sp macro="" textlink="">
      <xdr:nvSpPr>
        <xdr:cNvPr id="74" name="テキスト ボックス 73"/>
        <xdr:cNvSpPr txBox="1"/>
      </xdr:nvSpPr>
      <xdr:spPr>
        <a:xfrm>
          <a:off x="1752111" y="652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73409</xdr:rowOff>
    </xdr:from>
    <xdr:to>
      <xdr:col>1</xdr:col>
      <xdr:colOff>485775</xdr:colOff>
      <xdr:row>38</xdr:row>
      <xdr:rowOff>3559</xdr:rowOff>
    </xdr:to>
    <xdr:sp macro="" textlink="">
      <xdr:nvSpPr>
        <xdr:cNvPr id="75" name="フローチャート : 判断 74"/>
        <xdr:cNvSpPr/>
      </xdr:nvSpPr>
      <xdr:spPr>
        <a:xfrm>
          <a:off x="1079500" y="6417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166136</xdr:rowOff>
    </xdr:from>
    <xdr:ext cx="534377" cy="259045"/>
    <xdr:sp macro="" textlink="">
      <xdr:nvSpPr>
        <xdr:cNvPr id="76" name="テキスト ボックス 75"/>
        <xdr:cNvSpPr txBox="1"/>
      </xdr:nvSpPr>
      <xdr:spPr>
        <a:xfrm>
          <a:off x="863111" y="65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140694</xdr:rowOff>
    </xdr:from>
    <xdr:to>
      <xdr:col>6</xdr:col>
      <xdr:colOff>561975</xdr:colOff>
      <xdr:row>36</xdr:row>
      <xdr:rowOff>70844</xdr:rowOff>
    </xdr:to>
    <xdr:sp macro="" textlink="">
      <xdr:nvSpPr>
        <xdr:cNvPr id="82" name="円/楕円 81"/>
        <xdr:cNvSpPr/>
      </xdr:nvSpPr>
      <xdr:spPr>
        <a:xfrm>
          <a:off x="4584700" y="614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119121</xdr:rowOff>
    </xdr:from>
    <xdr:ext cx="599010" cy="259045"/>
    <xdr:sp macro="" textlink="">
      <xdr:nvSpPr>
        <xdr:cNvPr id="83" name="人件費該当値テキスト"/>
        <xdr:cNvSpPr txBox="1"/>
      </xdr:nvSpPr>
      <xdr:spPr>
        <a:xfrm>
          <a:off x="4686300" y="6119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114,492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154149</xdr:rowOff>
    </xdr:from>
    <xdr:to>
      <xdr:col>5</xdr:col>
      <xdr:colOff>409575</xdr:colOff>
      <xdr:row>36</xdr:row>
      <xdr:rowOff>84299</xdr:rowOff>
    </xdr:to>
    <xdr:sp macro="" textlink="">
      <xdr:nvSpPr>
        <xdr:cNvPr id="84" name="円/楕円 83"/>
        <xdr:cNvSpPr/>
      </xdr:nvSpPr>
      <xdr:spPr>
        <a:xfrm>
          <a:off x="3746500" y="615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75426</xdr:rowOff>
    </xdr:from>
    <xdr:ext cx="599010" cy="259045"/>
    <xdr:sp macro="" textlink="">
      <xdr:nvSpPr>
        <xdr:cNvPr id="85" name="テキスト ボックス 84"/>
        <xdr:cNvSpPr txBox="1"/>
      </xdr:nvSpPr>
      <xdr:spPr>
        <a:xfrm>
          <a:off x="3497794" y="6247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113,256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14061</xdr:rowOff>
    </xdr:from>
    <xdr:to>
      <xdr:col>4</xdr:col>
      <xdr:colOff>206375</xdr:colOff>
      <xdr:row>36</xdr:row>
      <xdr:rowOff>115661</xdr:rowOff>
    </xdr:to>
    <xdr:sp macro="" textlink="">
      <xdr:nvSpPr>
        <xdr:cNvPr id="86" name="円/楕円 85"/>
        <xdr:cNvSpPr/>
      </xdr:nvSpPr>
      <xdr:spPr>
        <a:xfrm>
          <a:off x="2857500" y="618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132188</xdr:rowOff>
    </xdr:from>
    <xdr:ext cx="599010" cy="259045"/>
    <xdr:sp macro="" textlink="">
      <xdr:nvSpPr>
        <xdr:cNvPr id="87" name="テキスト ボックス 86"/>
        <xdr:cNvSpPr txBox="1"/>
      </xdr:nvSpPr>
      <xdr:spPr>
        <a:xfrm>
          <a:off x="2608794" y="5961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110,375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13821</xdr:rowOff>
    </xdr:from>
    <xdr:to>
      <xdr:col>3</xdr:col>
      <xdr:colOff>3175</xdr:colOff>
      <xdr:row>36</xdr:row>
      <xdr:rowOff>115421</xdr:rowOff>
    </xdr:to>
    <xdr:sp macro="" textlink="">
      <xdr:nvSpPr>
        <xdr:cNvPr id="88" name="円/楕円 87"/>
        <xdr:cNvSpPr/>
      </xdr:nvSpPr>
      <xdr:spPr>
        <a:xfrm>
          <a:off x="1968500" y="618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131948</xdr:rowOff>
    </xdr:from>
    <xdr:ext cx="599010" cy="259045"/>
    <xdr:sp macro="" textlink="">
      <xdr:nvSpPr>
        <xdr:cNvPr id="89" name="テキスト ボックス 88"/>
        <xdr:cNvSpPr txBox="1"/>
      </xdr:nvSpPr>
      <xdr:spPr>
        <a:xfrm>
          <a:off x="1719794" y="596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110,397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150317</xdr:rowOff>
    </xdr:from>
    <xdr:to>
      <xdr:col>1</xdr:col>
      <xdr:colOff>485775</xdr:colOff>
      <xdr:row>36</xdr:row>
      <xdr:rowOff>80467</xdr:rowOff>
    </xdr:to>
    <xdr:sp macro="" textlink="">
      <xdr:nvSpPr>
        <xdr:cNvPr id="90" name="円/楕円 89"/>
        <xdr:cNvSpPr/>
      </xdr:nvSpPr>
      <xdr:spPr>
        <a:xfrm>
          <a:off x="1079500" y="615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96994</xdr:rowOff>
    </xdr:from>
    <xdr:ext cx="599010" cy="259045"/>
    <xdr:sp macro="" textlink="">
      <xdr:nvSpPr>
        <xdr:cNvPr id="91" name="テキスト ボックス 90"/>
        <xdr:cNvSpPr txBox="1"/>
      </xdr:nvSpPr>
      <xdr:spPr>
        <a:xfrm>
          <a:off x="830794" y="592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113,608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141067</xdr:rowOff>
    </xdr:from>
    <xdr:to>
      <xdr:col>6</xdr:col>
      <xdr:colOff>510540</xdr:colOff>
      <xdr:row>57</xdr:row>
      <xdr:rowOff>43300</xdr:rowOff>
    </xdr:to>
    <xdr:cxnSp macro="">
      <xdr:nvCxnSpPr>
        <xdr:cNvPr id="113" name="直線コネクタ 112"/>
        <xdr:cNvCxnSpPr/>
      </xdr:nvCxnSpPr>
      <xdr:spPr>
        <a:xfrm flipV="1">
          <a:off x="4633595" y="8713567"/>
          <a:ext cx="1270" cy="1102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47127</xdr:rowOff>
    </xdr:from>
    <xdr:ext cx="534377" cy="259045"/>
    <xdr:sp macro="" textlink="">
      <xdr:nvSpPr>
        <xdr:cNvPr id="114" name="物件費最小値テキスト"/>
        <xdr:cNvSpPr txBox="1"/>
      </xdr:nvSpPr>
      <xdr:spPr>
        <a:xfrm>
          <a:off x="4686300" y="98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58,585</a:t>
          </a:r>
          <a:endParaRPr kumimoji="1" lang="ja-JP" altLang="en-US" sz="1000" b="1">
            <a:latin typeface="ＭＳ Ｐゴシック"/>
          </a:endParaRPr>
        </a:p>
      </xdr:txBody>
    </xdr:sp>
    <xdr:clientData/>
  </xdr:oneCellAnchor>
  <xdr:twoCellAnchor>
    <xdr:from>
      <xdr:col>6</xdr:col>
      <xdr:colOff>422275</xdr:colOff>
      <xdr:row>57</xdr:row>
      <xdr:rowOff>43300</xdr:rowOff>
    </xdr:from>
    <xdr:to>
      <xdr:col>6</xdr:col>
      <xdr:colOff>600075</xdr:colOff>
      <xdr:row>57</xdr:row>
      <xdr:rowOff>43300</xdr:rowOff>
    </xdr:to>
    <xdr:cxnSp macro="">
      <xdr:nvCxnSpPr>
        <xdr:cNvPr id="115" name="直線コネクタ 114"/>
        <xdr:cNvCxnSpPr/>
      </xdr:nvCxnSpPr>
      <xdr:spPr>
        <a:xfrm>
          <a:off x="4546600" y="98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87744</xdr:rowOff>
    </xdr:from>
    <xdr:ext cx="599010" cy="259045"/>
    <xdr:sp macro="" textlink="">
      <xdr:nvSpPr>
        <xdr:cNvPr id="116" name="物件費最大値テキスト"/>
        <xdr:cNvSpPr txBox="1"/>
      </xdr:nvSpPr>
      <xdr:spPr>
        <a:xfrm>
          <a:off x="4686300" y="848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299,701</a:t>
          </a:r>
          <a:endParaRPr kumimoji="1" lang="ja-JP" altLang="en-US" sz="1000" b="1">
            <a:latin typeface="ＭＳ Ｐゴシック"/>
          </a:endParaRPr>
        </a:p>
      </xdr:txBody>
    </xdr:sp>
    <xdr:clientData/>
  </xdr:oneCellAnchor>
  <xdr:twoCellAnchor>
    <xdr:from>
      <xdr:col>6</xdr:col>
      <xdr:colOff>422275</xdr:colOff>
      <xdr:row>50</xdr:row>
      <xdr:rowOff>141067</xdr:rowOff>
    </xdr:from>
    <xdr:to>
      <xdr:col>6</xdr:col>
      <xdr:colOff>600075</xdr:colOff>
      <xdr:row>50</xdr:row>
      <xdr:rowOff>141067</xdr:rowOff>
    </xdr:to>
    <xdr:cxnSp macro="">
      <xdr:nvCxnSpPr>
        <xdr:cNvPr id="117" name="直線コネクタ 116"/>
        <xdr:cNvCxnSpPr/>
      </xdr:nvCxnSpPr>
      <xdr:spPr>
        <a:xfrm>
          <a:off x="4546600" y="871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92457</xdr:rowOff>
    </xdr:from>
    <xdr:to>
      <xdr:col>6</xdr:col>
      <xdr:colOff>511175</xdr:colOff>
      <xdr:row>56</xdr:row>
      <xdr:rowOff>131868</xdr:rowOff>
    </xdr:to>
    <xdr:cxnSp macro="">
      <xdr:nvCxnSpPr>
        <xdr:cNvPr id="118" name="直線コネクタ 117"/>
        <xdr:cNvCxnSpPr/>
      </xdr:nvCxnSpPr>
      <xdr:spPr>
        <a:xfrm>
          <a:off x="3797300" y="9522207"/>
          <a:ext cx="838200" cy="21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91391</xdr:rowOff>
    </xdr:from>
    <xdr:ext cx="599010" cy="259045"/>
    <xdr:sp macro="" textlink="">
      <xdr:nvSpPr>
        <xdr:cNvPr id="119" name="物件費平均値テキスト"/>
        <xdr:cNvSpPr txBox="1"/>
      </xdr:nvSpPr>
      <xdr:spPr>
        <a:xfrm>
          <a:off x="4686300" y="93496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116,959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68514</xdr:rowOff>
    </xdr:from>
    <xdr:to>
      <xdr:col>6</xdr:col>
      <xdr:colOff>561975</xdr:colOff>
      <xdr:row>55</xdr:row>
      <xdr:rowOff>170114</xdr:rowOff>
    </xdr:to>
    <xdr:sp macro="" textlink="">
      <xdr:nvSpPr>
        <xdr:cNvPr id="120" name="フローチャート : 判断 119"/>
        <xdr:cNvSpPr/>
      </xdr:nvSpPr>
      <xdr:spPr>
        <a:xfrm>
          <a:off x="45847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92457</xdr:rowOff>
    </xdr:from>
    <xdr:to>
      <xdr:col>5</xdr:col>
      <xdr:colOff>358775</xdr:colOff>
      <xdr:row>57</xdr:row>
      <xdr:rowOff>6938</xdr:rowOff>
    </xdr:to>
    <xdr:cxnSp macro="">
      <xdr:nvCxnSpPr>
        <xdr:cNvPr id="121" name="直線コネクタ 120"/>
        <xdr:cNvCxnSpPr/>
      </xdr:nvCxnSpPr>
      <xdr:spPr>
        <a:xfrm flipV="1">
          <a:off x="2908300" y="9522207"/>
          <a:ext cx="889000" cy="25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117571</xdr:rowOff>
    </xdr:from>
    <xdr:to>
      <xdr:col>5</xdr:col>
      <xdr:colOff>409575</xdr:colOff>
      <xdr:row>56</xdr:row>
      <xdr:rowOff>47721</xdr:rowOff>
    </xdr:to>
    <xdr:sp macro="" textlink="">
      <xdr:nvSpPr>
        <xdr:cNvPr id="122" name="フローチャート : 判断 121"/>
        <xdr:cNvSpPr/>
      </xdr:nvSpPr>
      <xdr:spPr>
        <a:xfrm>
          <a:off x="3746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38848</xdr:rowOff>
    </xdr:from>
    <xdr:ext cx="599010" cy="259045"/>
    <xdr:sp macro="" textlink="">
      <xdr:nvSpPr>
        <xdr:cNvPr id="123" name="テキスト ボックス 122"/>
        <xdr:cNvSpPr txBox="1"/>
      </xdr:nvSpPr>
      <xdr:spPr>
        <a:xfrm>
          <a:off x="3497794"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6938</xdr:rowOff>
    </xdr:from>
    <xdr:to>
      <xdr:col>4</xdr:col>
      <xdr:colOff>155575</xdr:colOff>
      <xdr:row>57</xdr:row>
      <xdr:rowOff>13065</xdr:rowOff>
    </xdr:to>
    <xdr:cxnSp macro="">
      <xdr:nvCxnSpPr>
        <xdr:cNvPr id="124" name="直線コネクタ 123"/>
        <xdr:cNvCxnSpPr/>
      </xdr:nvCxnSpPr>
      <xdr:spPr>
        <a:xfrm flipV="1">
          <a:off x="2019300" y="9779588"/>
          <a:ext cx="889000" cy="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87570</xdr:rowOff>
    </xdr:from>
    <xdr:to>
      <xdr:col>4</xdr:col>
      <xdr:colOff>206375</xdr:colOff>
      <xdr:row>57</xdr:row>
      <xdr:rowOff>17720</xdr:rowOff>
    </xdr:to>
    <xdr:sp macro="" textlink="">
      <xdr:nvSpPr>
        <xdr:cNvPr id="125" name="フローチャート : 判断 124"/>
        <xdr:cNvSpPr/>
      </xdr:nvSpPr>
      <xdr:spPr>
        <a:xfrm>
          <a:off x="2857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34247</xdr:rowOff>
    </xdr:from>
    <xdr:ext cx="534377" cy="259045"/>
    <xdr:sp macro="" textlink="">
      <xdr:nvSpPr>
        <xdr:cNvPr id="126" name="テキスト ボックス 125"/>
        <xdr:cNvSpPr txBox="1"/>
      </xdr:nvSpPr>
      <xdr:spPr>
        <a:xfrm>
          <a:off x="2641111" y="94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13065</xdr:rowOff>
    </xdr:from>
    <xdr:to>
      <xdr:col>2</xdr:col>
      <xdr:colOff>638175</xdr:colOff>
      <xdr:row>57</xdr:row>
      <xdr:rowOff>44452</xdr:rowOff>
    </xdr:to>
    <xdr:cxnSp macro="">
      <xdr:nvCxnSpPr>
        <xdr:cNvPr id="127" name="直線コネクタ 126"/>
        <xdr:cNvCxnSpPr/>
      </xdr:nvCxnSpPr>
      <xdr:spPr>
        <a:xfrm flipV="1">
          <a:off x="1130300" y="9785715"/>
          <a:ext cx="889000" cy="3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106759</xdr:rowOff>
    </xdr:from>
    <xdr:to>
      <xdr:col>3</xdr:col>
      <xdr:colOff>3175</xdr:colOff>
      <xdr:row>57</xdr:row>
      <xdr:rowOff>36909</xdr:rowOff>
    </xdr:to>
    <xdr:sp macro="" textlink="">
      <xdr:nvSpPr>
        <xdr:cNvPr id="128" name="フローチャート : 判断 127"/>
        <xdr:cNvSpPr/>
      </xdr:nvSpPr>
      <xdr:spPr>
        <a:xfrm>
          <a:off x="1968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53436</xdr:rowOff>
    </xdr:from>
    <xdr:ext cx="534377" cy="259045"/>
    <xdr:sp macro="" textlink="">
      <xdr:nvSpPr>
        <xdr:cNvPr id="129" name="テキスト ボックス 128"/>
        <xdr:cNvSpPr txBox="1"/>
      </xdr:nvSpPr>
      <xdr:spPr>
        <a:xfrm>
          <a:off x="1752111" y="94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117306</xdr:rowOff>
    </xdr:from>
    <xdr:to>
      <xdr:col>1</xdr:col>
      <xdr:colOff>485775</xdr:colOff>
      <xdr:row>57</xdr:row>
      <xdr:rowOff>47456</xdr:rowOff>
    </xdr:to>
    <xdr:sp macro="" textlink="">
      <xdr:nvSpPr>
        <xdr:cNvPr id="130" name="フローチャート : 判断 129"/>
        <xdr:cNvSpPr/>
      </xdr:nvSpPr>
      <xdr:spPr>
        <a:xfrm>
          <a:off x="1079500" y="971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63983</xdr:rowOff>
    </xdr:from>
    <xdr:ext cx="534377" cy="259045"/>
    <xdr:sp macro="" textlink="">
      <xdr:nvSpPr>
        <xdr:cNvPr id="131" name="テキスト ボックス 130"/>
        <xdr:cNvSpPr txBox="1"/>
      </xdr:nvSpPr>
      <xdr:spPr>
        <a:xfrm>
          <a:off x="863111" y="949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81068</xdr:rowOff>
    </xdr:from>
    <xdr:to>
      <xdr:col>6</xdr:col>
      <xdr:colOff>561975</xdr:colOff>
      <xdr:row>57</xdr:row>
      <xdr:rowOff>11218</xdr:rowOff>
    </xdr:to>
    <xdr:sp macro="" textlink="">
      <xdr:nvSpPr>
        <xdr:cNvPr id="137" name="円/楕円 136"/>
        <xdr:cNvSpPr/>
      </xdr:nvSpPr>
      <xdr:spPr>
        <a:xfrm>
          <a:off x="4584700" y="968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167445</xdr:rowOff>
    </xdr:from>
    <xdr:ext cx="534377" cy="259045"/>
    <xdr:sp macro="" textlink="">
      <xdr:nvSpPr>
        <xdr:cNvPr id="138" name="物件費該当値テキスト"/>
        <xdr:cNvSpPr txBox="1"/>
      </xdr:nvSpPr>
      <xdr:spPr>
        <a:xfrm>
          <a:off x="4686300" y="959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76,713</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41657</xdr:rowOff>
    </xdr:from>
    <xdr:to>
      <xdr:col>5</xdr:col>
      <xdr:colOff>409575</xdr:colOff>
      <xdr:row>55</xdr:row>
      <xdr:rowOff>143257</xdr:rowOff>
    </xdr:to>
    <xdr:sp macro="" textlink="">
      <xdr:nvSpPr>
        <xdr:cNvPr id="139" name="円/楕円 138"/>
        <xdr:cNvSpPr/>
      </xdr:nvSpPr>
      <xdr:spPr>
        <a:xfrm>
          <a:off x="3746500" y="947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159784</xdr:rowOff>
    </xdr:from>
    <xdr:ext cx="599010" cy="259045"/>
    <xdr:sp macro="" textlink="">
      <xdr:nvSpPr>
        <xdr:cNvPr id="140" name="テキスト ボックス 139"/>
        <xdr:cNvSpPr txBox="1"/>
      </xdr:nvSpPr>
      <xdr:spPr>
        <a:xfrm>
          <a:off x="3497794" y="9246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122,833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127588</xdr:rowOff>
    </xdr:from>
    <xdr:to>
      <xdr:col>4</xdr:col>
      <xdr:colOff>206375</xdr:colOff>
      <xdr:row>57</xdr:row>
      <xdr:rowOff>57738</xdr:rowOff>
    </xdr:to>
    <xdr:sp macro="" textlink="">
      <xdr:nvSpPr>
        <xdr:cNvPr id="141" name="円/楕円 140"/>
        <xdr:cNvSpPr/>
      </xdr:nvSpPr>
      <xdr:spPr>
        <a:xfrm>
          <a:off x="2857500" y="972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48865</xdr:rowOff>
    </xdr:from>
    <xdr:ext cx="534377" cy="259045"/>
    <xdr:sp macro="" textlink="">
      <xdr:nvSpPr>
        <xdr:cNvPr id="142" name="テキスト ボックス 141"/>
        <xdr:cNvSpPr txBox="1"/>
      </xdr:nvSpPr>
      <xdr:spPr>
        <a:xfrm>
          <a:off x="2641111" y="982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66,538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133715</xdr:rowOff>
    </xdr:from>
    <xdr:to>
      <xdr:col>3</xdr:col>
      <xdr:colOff>3175</xdr:colOff>
      <xdr:row>57</xdr:row>
      <xdr:rowOff>63865</xdr:rowOff>
    </xdr:to>
    <xdr:sp macro="" textlink="">
      <xdr:nvSpPr>
        <xdr:cNvPr id="143" name="円/楕円 142"/>
        <xdr:cNvSpPr/>
      </xdr:nvSpPr>
      <xdr:spPr>
        <a:xfrm>
          <a:off x="1968500" y="973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54992</xdr:rowOff>
    </xdr:from>
    <xdr:ext cx="534377" cy="259045"/>
    <xdr:sp macro="" textlink="">
      <xdr:nvSpPr>
        <xdr:cNvPr id="144" name="テキスト ボックス 143"/>
        <xdr:cNvSpPr txBox="1"/>
      </xdr:nvSpPr>
      <xdr:spPr>
        <a:xfrm>
          <a:off x="1752111" y="982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65,198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165102</xdr:rowOff>
    </xdr:from>
    <xdr:to>
      <xdr:col>1</xdr:col>
      <xdr:colOff>485775</xdr:colOff>
      <xdr:row>57</xdr:row>
      <xdr:rowOff>95252</xdr:rowOff>
    </xdr:to>
    <xdr:sp macro="" textlink="">
      <xdr:nvSpPr>
        <xdr:cNvPr id="145" name="円/楕円 144"/>
        <xdr:cNvSpPr/>
      </xdr:nvSpPr>
      <xdr:spPr>
        <a:xfrm>
          <a:off x="1079500" y="976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86379</xdr:rowOff>
    </xdr:from>
    <xdr:ext cx="534377" cy="259045"/>
    <xdr:sp macro="" textlink="">
      <xdr:nvSpPr>
        <xdr:cNvPr id="146" name="テキスト ボックス 145"/>
        <xdr:cNvSpPr txBox="1"/>
      </xdr:nvSpPr>
      <xdr:spPr>
        <a:xfrm>
          <a:off x="863111" y="985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58,333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52669</xdr:rowOff>
    </xdr:from>
    <xdr:to>
      <xdr:col>6</xdr:col>
      <xdr:colOff>510540</xdr:colOff>
      <xdr:row>79</xdr:row>
      <xdr:rowOff>97540</xdr:rowOff>
    </xdr:to>
    <xdr:cxnSp macro="">
      <xdr:nvCxnSpPr>
        <xdr:cNvPr id="172" name="直線コネクタ 171"/>
        <xdr:cNvCxnSpPr/>
      </xdr:nvCxnSpPr>
      <xdr:spPr>
        <a:xfrm flipV="1">
          <a:off x="4633595" y="12054169"/>
          <a:ext cx="1270" cy="1587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101367</xdr:rowOff>
    </xdr:from>
    <xdr:ext cx="313932" cy="259045"/>
    <xdr:sp macro="" textlink="">
      <xdr:nvSpPr>
        <xdr:cNvPr id="173" name="維持補修費最小値テキスト"/>
        <xdr:cNvSpPr txBox="1"/>
      </xdr:nvSpPr>
      <xdr:spPr>
        <a:xfrm>
          <a:off x="4686300" y="13645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422275</xdr:colOff>
      <xdr:row>79</xdr:row>
      <xdr:rowOff>97540</xdr:rowOff>
    </xdr:from>
    <xdr:to>
      <xdr:col>6</xdr:col>
      <xdr:colOff>600075</xdr:colOff>
      <xdr:row>79</xdr:row>
      <xdr:rowOff>97540</xdr:rowOff>
    </xdr:to>
    <xdr:cxnSp macro="">
      <xdr:nvCxnSpPr>
        <xdr:cNvPr id="174" name="直線コネクタ 173"/>
        <xdr:cNvCxnSpPr/>
      </xdr:nvCxnSpPr>
      <xdr:spPr>
        <a:xfrm>
          <a:off x="4546600" y="1364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170796</xdr:rowOff>
    </xdr:from>
    <xdr:ext cx="534377" cy="259045"/>
    <xdr:sp macro="" textlink="">
      <xdr:nvSpPr>
        <xdr:cNvPr id="175" name="維持補修費最大値テキスト"/>
        <xdr:cNvSpPr txBox="1"/>
      </xdr:nvSpPr>
      <xdr:spPr>
        <a:xfrm>
          <a:off x="4686300" y="1182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48,665</a:t>
          </a:r>
          <a:endParaRPr kumimoji="1" lang="ja-JP" altLang="en-US" sz="1000" b="1">
            <a:latin typeface="ＭＳ Ｐゴシック"/>
          </a:endParaRPr>
        </a:p>
      </xdr:txBody>
    </xdr:sp>
    <xdr:clientData/>
  </xdr:oneCellAnchor>
  <xdr:twoCellAnchor>
    <xdr:from>
      <xdr:col>6</xdr:col>
      <xdr:colOff>422275</xdr:colOff>
      <xdr:row>70</xdr:row>
      <xdr:rowOff>52669</xdr:rowOff>
    </xdr:from>
    <xdr:to>
      <xdr:col>6</xdr:col>
      <xdr:colOff>600075</xdr:colOff>
      <xdr:row>70</xdr:row>
      <xdr:rowOff>52669</xdr:rowOff>
    </xdr:to>
    <xdr:cxnSp macro="">
      <xdr:nvCxnSpPr>
        <xdr:cNvPr id="176" name="直線コネクタ 175"/>
        <xdr:cNvCxnSpPr/>
      </xdr:nvCxnSpPr>
      <xdr:spPr>
        <a:xfrm>
          <a:off x="4546600" y="1205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165433</xdr:rowOff>
    </xdr:from>
    <xdr:to>
      <xdr:col>6</xdr:col>
      <xdr:colOff>511175</xdr:colOff>
      <xdr:row>79</xdr:row>
      <xdr:rowOff>8353</xdr:rowOff>
    </xdr:to>
    <xdr:cxnSp macro="">
      <xdr:nvCxnSpPr>
        <xdr:cNvPr id="177" name="直線コネクタ 176"/>
        <xdr:cNvCxnSpPr/>
      </xdr:nvCxnSpPr>
      <xdr:spPr>
        <a:xfrm>
          <a:off x="3797300" y="13538533"/>
          <a:ext cx="838200" cy="1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108968</xdr:rowOff>
    </xdr:from>
    <xdr:ext cx="469744" cy="259045"/>
    <xdr:sp macro="" textlink="">
      <xdr:nvSpPr>
        <xdr:cNvPr id="178" name="維持補修費平均値テキスト"/>
        <xdr:cNvSpPr txBox="1"/>
      </xdr:nvSpPr>
      <xdr:spPr>
        <a:xfrm>
          <a:off x="4686300" y="13139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9,336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86091</xdr:rowOff>
    </xdr:from>
    <xdr:to>
      <xdr:col>6</xdr:col>
      <xdr:colOff>561975</xdr:colOff>
      <xdr:row>78</xdr:row>
      <xdr:rowOff>16241</xdr:rowOff>
    </xdr:to>
    <xdr:sp macro="" textlink="">
      <xdr:nvSpPr>
        <xdr:cNvPr id="179" name="フローチャート : 判断 178"/>
        <xdr:cNvSpPr/>
      </xdr:nvSpPr>
      <xdr:spPr>
        <a:xfrm>
          <a:off x="45847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145546</xdr:rowOff>
    </xdr:from>
    <xdr:to>
      <xdr:col>5</xdr:col>
      <xdr:colOff>358775</xdr:colOff>
      <xdr:row>78</xdr:row>
      <xdr:rowOff>165433</xdr:rowOff>
    </xdr:to>
    <xdr:cxnSp macro="">
      <xdr:nvCxnSpPr>
        <xdr:cNvPr id="180" name="直線コネクタ 179"/>
        <xdr:cNvCxnSpPr/>
      </xdr:nvCxnSpPr>
      <xdr:spPr>
        <a:xfrm>
          <a:off x="2908300" y="13518646"/>
          <a:ext cx="889000" cy="1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127436</xdr:rowOff>
    </xdr:from>
    <xdr:to>
      <xdr:col>5</xdr:col>
      <xdr:colOff>409575</xdr:colOff>
      <xdr:row>78</xdr:row>
      <xdr:rowOff>57586</xdr:rowOff>
    </xdr:to>
    <xdr:sp macro="" textlink="">
      <xdr:nvSpPr>
        <xdr:cNvPr id="181" name="フローチャート : 判断 180"/>
        <xdr:cNvSpPr/>
      </xdr:nvSpPr>
      <xdr:spPr>
        <a:xfrm>
          <a:off x="3746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74113</xdr:rowOff>
    </xdr:from>
    <xdr:ext cx="469744" cy="259045"/>
    <xdr:sp macro="" textlink="">
      <xdr:nvSpPr>
        <xdr:cNvPr id="182" name="テキスト ボックス 181"/>
        <xdr:cNvSpPr txBox="1"/>
      </xdr:nvSpPr>
      <xdr:spPr>
        <a:xfrm>
          <a:off x="3562427" y="1310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145546</xdr:rowOff>
    </xdr:from>
    <xdr:to>
      <xdr:col>4</xdr:col>
      <xdr:colOff>155575</xdr:colOff>
      <xdr:row>78</xdr:row>
      <xdr:rowOff>155049</xdr:rowOff>
    </xdr:to>
    <xdr:cxnSp macro="">
      <xdr:nvCxnSpPr>
        <xdr:cNvPr id="183" name="直線コネクタ 182"/>
        <xdr:cNvCxnSpPr/>
      </xdr:nvCxnSpPr>
      <xdr:spPr>
        <a:xfrm flipV="1">
          <a:off x="2019300" y="13518646"/>
          <a:ext cx="889000" cy="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22704</xdr:rowOff>
    </xdr:from>
    <xdr:to>
      <xdr:col>4</xdr:col>
      <xdr:colOff>206375</xdr:colOff>
      <xdr:row>78</xdr:row>
      <xdr:rowOff>124304</xdr:rowOff>
    </xdr:to>
    <xdr:sp macro="" textlink="">
      <xdr:nvSpPr>
        <xdr:cNvPr id="184" name="フローチャート : 判断 183"/>
        <xdr:cNvSpPr/>
      </xdr:nvSpPr>
      <xdr:spPr>
        <a:xfrm>
          <a:off x="2857500" y="1339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140831</xdr:rowOff>
    </xdr:from>
    <xdr:ext cx="469744" cy="259045"/>
    <xdr:sp macro="" textlink="">
      <xdr:nvSpPr>
        <xdr:cNvPr id="185" name="テキスト ボックス 184"/>
        <xdr:cNvSpPr txBox="1"/>
      </xdr:nvSpPr>
      <xdr:spPr>
        <a:xfrm>
          <a:off x="2673427" y="1317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155049</xdr:rowOff>
    </xdr:from>
    <xdr:to>
      <xdr:col>2</xdr:col>
      <xdr:colOff>638175</xdr:colOff>
      <xdr:row>78</xdr:row>
      <xdr:rowOff>155375</xdr:rowOff>
    </xdr:to>
    <xdr:cxnSp macro="">
      <xdr:nvCxnSpPr>
        <xdr:cNvPr id="186" name="直線コネクタ 185"/>
        <xdr:cNvCxnSpPr/>
      </xdr:nvCxnSpPr>
      <xdr:spPr>
        <a:xfrm flipV="1">
          <a:off x="1130300" y="13528149"/>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41188</xdr:rowOff>
    </xdr:from>
    <xdr:to>
      <xdr:col>3</xdr:col>
      <xdr:colOff>3175</xdr:colOff>
      <xdr:row>78</xdr:row>
      <xdr:rowOff>142788</xdr:rowOff>
    </xdr:to>
    <xdr:sp macro="" textlink="">
      <xdr:nvSpPr>
        <xdr:cNvPr id="187" name="フローチャート : 判断 186"/>
        <xdr:cNvSpPr/>
      </xdr:nvSpPr>
      <xdr:spPr>
        <a:xfrm>
          <a:off x="1968500" y="1341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159315</xdr:rowOff>
    </xdr:from>
    <xdr:ext cx="469744" cy="259045"/>
    <xdr:sp macro="" textlink="">
      <xdr:nvSpPr>
        <xdr:cNvPr id="188" name="テキスト ボックス 187"/>
        <xdr:cNvSpPr txBox="1"/>
      </xdr:nvSpPr>
      <xdr:spPr>
        <a:xfrm>
          <a:off x="1784427" y="1318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41776</xdr:rowOff>
    </xdr:from>
    <xdr:to>
      <xdr:col>1</xdr:col>
      <xdr:colOff>485775</xdr:colOff>
      <xdr:row>78</xdr:row>
      <xdr:rowOff>143376</xdr:rowOff>
    </xdr:to>
    <xdr:sp macro="" textlink="">
      <xdr:nvSpPr>
        <xdr:cNvPr id="189" name="フローチャート : 判断 188"/>
        <xdr:cNvSpPr/>
      </xdr:nvSpPr>
      <xdr:spPr>
        <a:xfrm>
          <a:off x="1079500" y="1341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159903</xdr:rowOff>
    </xdr:from>
    <xdr:ext cx="469744" cy="259045"/>
    <xdr:sp macro="" textlink="">
      <xdr:nvSpPr>
        <xdr:cNvPr id="190" name="テキスト ボックス 189"/>
        <xdr:cNvSpPr txBox="1"/>
      </xdr:nvSpPr>
      <xdr:spPr>
        <a:xfrm>
          <a:off x="895427" y="1319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129003</xdr:rowOff>
    </xdr:from>
    <xdr:to>
      <xdr:col>6</xdr:col>
      <xdr:colOff>561975</xdr:colOff>
      <xdr:row>79</xdr:row>
      <xdr:rowOff>59153</xdr:rowOff>
    </xdr:to>
    <xdr:sp macro="" textlink="">
      <xdr:nvSpPr>
        <xdr:cNvPr id="196" name="円/楕円 195"/>
        <xdr:cNvSpPr/>
      </xdr:nvSpPr>
      <xdr:spPr>
        <a:xfrm>
          <a:off x="4584700" y="1350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43930</xdr:rowOff>
    </xdr:from>
    <xdr:ext cx="469744" cy="259045"/>
    <xdr:sp macro="" textlink="">
      <xdr:nvSpPr>
        <xdr:cNvPr id="197" name="維持補修費該当値テキスト"/>
        <xdr:cNvSpPr txBox="1"/>
      </xdr:nvSpPr>
      <xdr:spPr>
        <a:xfrm>
          <a:off x="4686300" y="13417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114633</xdr:rowOff>
    </xdr:from>
    <xdr:to>
      <xdr:col>5</xdr:col>
      <xdr:colOff>409575</xdr:colOff>
      <xdr:row>79</xdr:row>
      <xdr:rowOff>44783</xdr:rowOff>
    </xdr:to>
    <xdr:sp macro="" textlink="">
      <xdr:nvSpPr>
        <xdr:cNvPr id="198" name="円/楕円 197"/>
        <xdr:cNvSpPr/>
      </xdr:nvSpPr>
      <xdr:spPr>
        <a:xfrm>
          <a:off x="3746500" y="1348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35910</xdr:rowOff>
    </xdr:from>
    <xdr:ext cx="469744" cy="259045"/>
    <xdr:sp macro="" textlink="">
      <xdr:nvSpPr>
        <xdr:cNvPr id="199" name="テキスト ボックス 198"/>
        <xdr:cNvSpPr txBox="1"/>
      </xdr:nvSpPr>
      <xdr:spPr>
        <a:xfrm>
          <a:off x="3562427" y="13580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94746</xdr:rowOff>
    </xdr:from>
    <xdr:to>
      <xdr:col>4</xdr:col>
      <xdr:colOff>206375</xdr:colOff>
      <xdr:row>79</xdr:row>
      <xdr:rowOff>24896</xdr:rowOff>
    </xdr:to>
    <xdr:sp macro="" textlink="">
      <xdr:nvSpPr>
        <xdr:cNvPr id="200" name="円/楕円 199"/>
        <xdr:cNvSpPr/>
      </xdr:nvSpPr>
      <xdr:spPr>
        <a:xfrm>
          <a:off x="2857500" y="1346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16023</xdr:rowOff>
    </xdr:from>
    <xdr:ext cx="469744" cy="259045"/>
    <xdr:sp macro="" textlink="">
      <xdr:nvSpPr>
        <xdr:cNvPr id="201" name="テキスト ボックス 200"/>
        <xdr:cNvSpPr txBox="1"/>
      </xdr:nvSpPr>
      <xdr:spPr>
        <a:xfrm>
          <a:off x="2673427" y="13560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104249</xdr:rowOff>
    </xdr:from>
    <xdr:to>
      <xdr:col>3</xdr:col>
      <xdr:colOff>3175</xdr:colOff>
      <xdr:row>79</xdr:row>
      <xdr:rowOff>34399</xdr:rowOff>
    </xdr:to>
    <xdr:sp macro="" textlink="">
      <xdr:nvSpPr>
        <xdr:cNvPr id="202" name="円/楕円 201"/>
        <xdr:cNvSpPr/>
      </xdr:nvSpPr>
      <xdr:spPr>
        <a:xfrm>
          <a:off x="1968500" y="1347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25526</xdr:rowOff>
    </xdr:from>
    <xdr:ext cx="469744" cy="259045"/>
    <xdr:sp macro="" textlink="">
      <xdr:nvSpPr>
        <xdr:cNvPr id="203" name="テキスト ボックス 202"/>
        <xdr:cNvSpPr txBox="1"/>
      </xdr:nvSpPr>
      <xdr:spPr>
        <a:xfrm>
          <a:off x="1784427" y="13570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104575</xdr:rowOff>
    </xdr:from>
    <xdr:to>
      <xdr:col>1</xdr:col>
      <xdr:colOff>485775</xdr:colOff>
      <xdr:row>79</xdr:row>
      <xdr:rowOff>34725</xdr:rowOff>
    </xdr:to>
    <xdr:sp macro="" textlink="">
      <xdr:nvSpPr>
        <xdr:cNvPr id="204" name="円/楕円 203"/>
        <xdr:cNvSpPr/>
      </xdr:nvSpPr>
      <xdr:spPr>
        <a:xfrm>
          <a:off x="1079500" y="1347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25852</xdr:rowOff>
    </xdr:from>
    <xdr:ext cx="469744" cy="259045"/>
    <xdr:sp macro="" textlink="">
      <xdr:nvSpPr>
        <xdr:cNvPr id="205" name="テキスト ボックス 204"/>
        <xdr:cNvSpPr txBox="1"/>
      </xdr:nvSpPr>
      <xdr:spPr>
        <a:xfrm>
          <a:off x="895427" y="1357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134404</xdr:rowOff>
    </xdr:from>
    <xdr:to>
      <xdr:col>6</xdr:col>
      <xdr:colOff>510540</xdr:colOff>
      <xdr:row>99</xdr:row>
      <xdr:rowOff>135985</xdr:rowOff>
    </xdr:to>
    <xdr:cxnSp macro="">
      <xdr:nvCxnSpPr>
        <xdr:cNvPr id="230" name="直線コネクタ 229"/>
        <xdr:cNvCxnSpPr/>
      </xdr:nvCxnSpPr>
      <xdr:spPr>
        <a:xfrm flipV="1">
          <a:off x="4633595" y="15564904"/>
          <a:ext cx="1270" cy="1544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139812</xdr:rowOff>
    </xdr:from>
    <xdr:ext cx="534377" cy="259045"/>
    <xdr:sp macro="" textlink="">
      <xdr:nvSpPr>
        <xdr:cNvPr id="231" name="扶助費最小値テキスト"/>
        <xdr:cNvSpPr txBox="1"/>
      </xdr:nvSpPr>
      <xdr:spPr>
        <a:xfrm>
          <a:off x="4686300" y="1711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35,195</a:t>
          </a:r>
          <a:endParaRPr kumimoji="1" lang="ja-JP" altLang="en-US" sz="1000" b="1">
            <a:latin typeface="ＭＳ Ｐゴシック"/>
          </a:endParaRPr>
        </a:p>
      </xdr:txBody>
    </xdr:sp>
    <xdr:clientData/>
  </xdr:oneCellAnchor>
  <xdr:twoCellAnchor>
    <xdr:from>
      <xdr:col>6</xdr:col>
      <xdr:colOff>422275</xdr:colOff>
      <xdr:row>99</xdr:row>
      <xdr:rowOff>135985</xdr:rowOff>
    </xdr:from>
    <xdr:to>
      <xdr:col>6</xdr:col>
      <xdr:colOff>600075</xdr:colOff>
      <xdr:row>99</xdr:row>
      <xdr:rowOff>135985</xdr:rowOff>
    </xdr:to>
    <xdr:cxnSp macro="">
      <xdr:nvCxnSpPr>
        <xdr:cNvPr id="232" name="直線コネクタ 231"/>
        <xdr:cNvCxnSpPr/>
      </xdr:nvCxnSpPr>
      <xdr:spPr>
        <a:xfrm>
          <a:off x="4546600" y="171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81081</xdr:rowOff>
    </xdr:from>
    <xdr:ext cx="599010" cy="259045"/>
    <xdr:sp macro="" textlink="">
      <xdr:nvSpPr>
        <xdr:cNvPr id="233" name="扶助費最大値テキスト"/>
        <xdr:cNvSpPr txBox="1"/>
      </xdr:nvSpPr>
      <xdr:spPr>
        <a:xfrm>
          <a:off x="4686300" y="1534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116,278</a:t>
          </a:r>
          <a:endParaRPr kumimoji="1" lang="ja-JP" altLang="en-US" sz="1000" b="1">
            <a:latin typeface="ＭＳ Ｐゴシック"/>
          </a:endParaRPr>
        </a:p>
      </xdr:txBody>
    </xdr:sp>
    <xdr:clientData/>
  </xdr:oneCellAnchor>
  <xdr:twoCellAnchor>
    <xdr:from>
      <xdr:col>6</xdr:col>
      <xdr:colOff>422275</xdr:colOff>
      <xdr:row>90</xdr:row>
      <xdr:rowOff>134404</xdr:rowOff>
    </xdr:from>
    <xdr:to>
      <xdr:col>6</xdr:col>
      <xdr:colOff>600075</xdr:colOff>
      <xdr:row>90</xdr:row>
      <xdr:rowOff>134404</xdr:rowOff>
    </xdr:to>
    <xdr:cxnSp macro="">
      <xdr:nvCxnSpPr>
        <xdr:cNvPr id="234" name="直線コネクタ 233"/>
        <xdr:cNvCxnSpPr/>
      </xdr:nvCxnSpPr>
      <xdr:spPr>
        <a:xfrm>
          <a:off x="4546600" y="1556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53136</xdr:rowOff>
    </xdr:from>
    <xdr:to>
      <xdr:col>6</xdr:col>
      <xdr:colOff>511175</xdr:colOff>
      <xdr:row>97</xdr:row>
      <xdr:rowOff>169608</xdr:rowOff>
    </xdr:to>
    <xdr:cxnSp macro="">
      <xdr:nvCxnSpPr>
        <xdr:cNvPr id="235" name="直線コネクタ 234"/>
        <xdr:cNvCxnSpPr/>
      </xdr:nvCxnSpPr>
      <xdr:spPr>
        <a:xfrm flipV="1">
          <a:off x="3797300" y="16683786"/>
          <a:ext cx="838200" cy="11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15822</xdr:rowOff>
    </xdr:from>
    <xdr:ext cx="534377" cy="259045"/>
    <xdr:sp macro="" textlink="">
      <xdr:nvSpPr>
        <xdr:cNvPr id="236" name="扶助費平均値テキスト"/>
        <xdr:cNvSpPr txBox="1"/>
      </xdr:nvSpPr>
      <xdr:spPr>
        <a:xfrm>
          <a:off x="4686300" y="16303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164395</xdr:rowOff>
    </xdr:from>
    <xdr:to>
      <xdr:col>6</xdr:col>
      <xdr:colOff>561975</xdr:colOff>
      <xdr:row>96</xdr:row>
      <xdr:rowOff>94545</xdr:rowOff>
    </xdr:to>
    <xdr:sp macro="" textlink="">
      <xdr:nvSpPr>
        <xdr:cNvPr id="237" name="フローチャート : 判断 236"/>
        <xdr:cNvSpPr/>
      </xdr:nvSpPr>
      <xdr:spPr>
        <a:xfrm>
          <a:off x="45847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169608</xdr:rowOff>
    </xdr:from>
    <xdr:to>
      <xdr:col>5</xdr:col>
      <xdr:colOff>358775</xdr:colOff>
      <xdr:row>98</xdr:row>
      <xdr:rowOff>20219</xdr:rowOff>
    </xdr:to>
    <xdr:cxnSp macro="">
      <xdr:nvCxnSpPr>
        <xdr:cNvPr id="238" name="直線コネクタ 237"/>
        <xdr:cNvCxnSpPr/>
      </xdr:nvCxnSpPr>
      <xdr:spPr>
        <a:xfrm flipV="1">
          <a:off x="2908300" y="16800258"/>
          <a:ext cx="889000" cy="2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117647</xdr:rowOff>
    </xdr:from>
    <xdr:to>
      <xdr:col>5</xdr:col>
      <xdr:colOff>409575</xdr:colOff>
      <xdr:row>97</xdr:row>
      <xdr:rowOff>47797</xdr:rowOff>
    </xdr:to>
    <xdr:sp macro="" textlink="">
      <xdr:nvSpPr>
        <xdr:cNvPr id="239" name="フローチャート : 判断 238"/>
        <xdr:cNvSpPr/>
      </xdr:nvSpPr>
      <xdr:spPr>
        <a:xfrm>
          <a:off x="3746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64324</xdr:rowOff>
    </xdr:from>
    <xdr:ext cx="534377" cy="259045"/>
    <xdr:sp macro="" textlink="">
      <xdr:nvSpPr>
        <xdr:cNvPr id="240" name="テキスト ボックス 239"/>
        <xdr:cNvSpPr txBox="1"/>
      </xdr:nvSpPr>
      <xdr:spPr>
        <a:xfrm>
          <a:off x="3530111" y="1635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20219</xdr:rowOff>
    </xdr:from>
    <xdr:to>
      <xdr:col>4</xdr:col>
      <xdr:colOff>155575</xdr:colOff>
      <xdr:row>98</xdr:row>
      <xdr:rowOff>153760</xdr:rowOff>
    </xdr:to>
    <xdr:cxnSp macro="">
      <xdr:nvCxnSpPr>
        <xdr:cNvPr id="241" name="直線コネクタ 240"/>
        <xdr:cNvCxnSpPr/>
      </xdr:nvCxnSpPr>
      <xdr:spPr>
        <a:xfrm flipV="1">
          <a:off x="2019300" y="16822319"/>
          <a:ext cx="889000" cy="13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116503</xdr:rowOff>
    </xdr:from>
    <xdr:to>
      <xdr:col>4</xdr:col>
      <xdr:colOff>206375</xdr:colOff>
      <xdr:row>97</xdr:row>
      <xdr:rowOff>46653</xdr:rowOff>
    </xdr:to>
    <xdr:sp macro="" textlink="">
      <xdr:nvSpPr>
        <xdr:cNvPr id="242" name="フローチャート : 判断 241"/>
        <xdr:cNvSpPr/>
      </xdr:nvSpPr>
      <xdr:spPr>
        <a:xfrm>
          <a:off x="2857500" y="16575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63180</xdr:rowOff>
    </xdr:from>
    <xdr:ext cx="534377" cy="259045"/>
    <xdr:sp macro="" textlink="">
      <xdr:nvSpPr>
        <xdr:cNvPr id="243" name="テキスト ボックス 242"/>
        <xdr:cNvSpPr txBox="1"/>
      </xdr:nvSpPr>
      <xdr:spPr>
        <a:xfrm>
          <a:off x="2641111" y="1635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153760</xdr:rowOff>
    </xdr:from>
    <xdr:to>
      <xdr:col>2</xdr:col>
      <xdr:colOff>638175</xdr:colOff>
      <xdr:row>98</xdr:row>
      <xdr:rowOff>168980</xdr:rowOff>
    </xdr:to>
    <xdr:cxnSp macro="">
      <xdr:nvCxnSpPr>
        <xdr:cNvPr id="244" name="直線コネクタ 243"/>
        <xdr:cNvCxnSpPr/>
      </xdr:nvCxnSpPr>
      <xdr:spPr>
        <a:xfrm flipV="1">
          <a:off x="1130300" y="16955860"/>
          <a:ext cx="889000" cy="1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53391</xdr:rowOff>
    </xdr:from>
    <xdr:to>
      <xdr:col>3</xdr:col>
      <xdr:colOff>3175</xdr:colOff>
      <xdr:row>97</xdr:row>
      <xdr:rowOff>154991</xdr:rowOff>
    </xdr:to>
    <xdr:sp macro="" textlink="">
      <xdr:nvSpPr>
        <xdr:cNvPr id="245" name="フローチャート : 判断 244"/>
        <xdr:cNvSpPr/>
      </xdr:nvSpPr>
      <xdr:spPr>
        <a:xfrm>
          <a:off x="1968500" y="1668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68</xdr:rowOff>
    </xdr:from>
    <xdr:ext cx="534377" cy="259045"/>
    <xdr:sp macro="" textlink="">
      <xdr:nvSpPr>
        <xdr:cNvPr id="246" name="テキスト ボックス 245"/>
        <xdr:cNvSpPr txBox="1"/>
      </xdr:nvSpPr>
      <xdr:spPr>
        <a:xfrm>
          <a:off x="1752111" y="1645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89072</xdr:rowOff>
    </xdr:from>
    <xdr:to>
      <xdr:col>1</xdr:col>
      <xdr:colOff>485775</xdr:colOff>
      <xdr:row>98</xdr:row>
      <xdr:rowOff>19222</xdr:rowOff>
    </xdr:to>
    <xdr:sp macro="" textlink="">
      <xdr:nvSpPr>
        <xdr:cNvPr id="247" name="フローチャート : 判断 246"/>
        <xdr:cNvSpPr/>
      </xdr:nvSpPr>
      <xdr:spPr>
        <a:xfrm>
          <a:off x="1079500" y="1671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35749</xdr:rowOff>
    </xdr:from>
    <xdr:ext cx="534377" cy="259045"/>
    <xdr:sp macro="" textlink="">
      <xdr:nvSpPr>
        <xdr:cNvPr id="248" name="テキスト ボックス 247"/>
        <xdr:cNvSpPr txBox="1"/>
      </xdr:nvSpPr>
      <xdr:spPr>
        <a:xfrm>
          <a:off x="863111" y="164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2336</xdr:rowOff>
    </xdr:from>
    <xdr:to>
      <xdr:col>6</xdr:col>
      <xdr:colOff>561975</xdr:colOff>
      <xdr:row>97</xdr:row>
      <xdr:rowOff>103936</xdr:rowOff>
    </xdr:to>
    <xdr:sp macro="" textlink="">
      <xdr:nvSpPr>
        <xdr:cNvPr id="254" name="円/楕円 253"/>
        <xdr:cNvSpPr/>
      </xdr:nvSpPr>
      <xdr:spPr>
        <a:xfrm>
          <a:off x="4584700" y="1663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152213</xdr:rowOff>
    </xdr:from>
    <xdr:ext cx="534377" cy="259045"/>
    <xdr:sp macro="" textlink="">
      <xdr:nvSpPr>
        <xdr:cNvPr id="255" name="扶助費該当値テキスト"/>
        <xdr:cNvSpPr txBox="1"/>
      </xdr:nvSpPr>
      <xdr:spPr>
        <a:xfrm>
          <a:off x="4686300" y="1661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57,544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118808</xdr:rowOff>
    </xdr:from>
    <xdr:to>
      <xdr:col>5</xdr:col>
      <xdr:colOff>409575</xdr:colOff>
      <xdr:row>98</xdr:row>
      <xdr:rowOff>48958</xdr:rowOff>
    </xdr:to>
    <xdr:sp macro="" textlink="">
      <xdr:nvSpPr>
        <xdr:cNvPr id="256" name="円/楕円 255"/>
        <xdr:cNvSpPr/>
      </xdr:nvSpPr>
      <xdr:spPr>
        <a:xfrm>
          <a:off x="3746500" y="1674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40085</xdr:rowOff>
    </xdr:from>
    <xdr:ext cx="534377" cy="259045"/>
    <xdr:sp macro="" textlink="">
      <xdr:nvSpPr>
        <xdr:cNvPr id="257" name="テキスト ボックス 256"/>
        <xdr:cNvSpPr txBox="1"/>
      </xdr:nvSpPr>
      <xdr:spPr>
        <a:xfrm>
          <a:off x="3530111" y="1684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51,430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140869</xdr:rowOff>
    </xdr:from>
    <xdr:to>
      <xdr:col>4</xdr:col>
      <xdr:colOff>206375</xdr:colOff>
      <xdr:row>98</xdr:row>
      <xdr:rowOff>71019</xdr:rowOff>
    </xdr:to>
    <xdr:sp macro="" textlink="">
      <xdr:nvSpPr>
        <xdr:cNvPr id="258" name="円/楕円 257"/>
        <xdr:cNvSpPr/>
      </xdr:nvSpPr>
      <xdr:spPr>
        <a:xfrm>
          <a:off x="2857500" y="1677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62146</xdr:rowOff>
    </xdr:from>
    <xdr:ext cx="534377" cy="259045"/>
    <xdr:sp macro="" textlink="">
      <xdr:nvSpPr>
        <xdr:cNvPr id="259" name="テキスト ボックス 258"/>
        <xdr:cNvSpPr txBox="1"/>
      </xdr:nvSpPr>
      <xdr:spPr>
        <a:xfrm>
          <a:off x="2641111" y="168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50,272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102960</xdr:rowOff>
    </xdr:from>
    <xdr:to>
      <xdr:col>3</xdr:col>
      <xdr:colOff>3175</xdr:colOff>
      <xdr:row>99</xdr:row>
      <xdr:rowOff>33110</xdr:rowOff>
    </xdr:to>
    <xdr:sp macro="" textlink="">
      <xdr:nvSpPr>
        <xdr:cNvPr id="260" name="円/楕円 259"/>
        <xdr:cNvSpPr/>
      </xdr:nvSpPr>
      <xdr:spPr>
        <a:xfrm>
          <a:off x="1968500" y="169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24237</xdr:rowOff>
    </xdr:from>
    <xdr:ext cx="534377" cy="259045"/>
    <xdr:sp macro="" textlink="">
      <xdr:nvSpPr>
        <xdr:cNvPr id="261" name="テキスト ボックス 260"/>
        <xdr:cNvSpPr txBox="1"/>
      </xdr:nvSpPr>
      <xdr:spPr>
        <a:xfrm>
          <a:off x="1752111" y="1699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43,262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118180</xdr:rowOff>
    </xdr:from>
    <xdr:to>
      <xdr:col>1</xdr:col>
      <xdr:colOff>485775</xdr:colOff>
      <xdr:row>99</xdr:row>
      <xdr:rowOff>48330</xdr:rowOff>
    </xdr:to>
    <xdr:sp macro="" textlink="">
      <xdr:nvSpPr>
        <xdr:cNvPr id="262" name="円/楕円 261"/>
        <xdr:cNvSpPr/>
      </xdr:nvSpPr>
      <xdr:spPr>
        <a:xfrm>
          <a:off x="1079500" y="169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39457</xdr:rowOff>
    </xdr:from>
    <xdr:ext cx="534377" cy="259045"/>
    <xdr:sp macro="" textlink="">
      <xdr:nvSpPr>
        <xdr:cNvPr id="263" name="テキスト ボックス 262"/>
        <xdr:cNvSpPr txBox="1"/>
      </xdr:nvSpPr>
      <xdr:spPr>
        <a:xfrm>
          <a:off x="863111" y="1701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42,463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116169</xdr:rowOff>
    </xdr:from>
    <xdr:to>
      <xdr:col>15</xdr:col>
      <xdr:colOff>180340</xdr:colOff>
      <xdr:row>38</xdr:row>
      <xdr:rowOff>75006</xdr:rowOff>
    </xdr:to>
    <xdr:cxnSp macro="">
      <xdr:nvCxnSpPr>
        <xdr:cNvPr id="287" name="直線コネクタ 286"/>
        <xdr:cNvCxnSpPr/>
      </xdr:nvCxnSpPr>
      <xdr:spPr>
        <a:xfrm flipV="1">
          <a:off x="10475595" y="5259669"/>
          <a:ext cx="1270" cy="1330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78833</xdr:rowOff>
    </xdr:from>
    <xdr:ext cx="534377" cy="259045"/>
    <xdr:sp macro="" textlink="">
      <xdr:nvSpPr>
        <xdr:cNvPr id="288" name="補助費等最小値テキスト"/>
        <xdr:cNvSpPr txBox="1"/>
      </xdr:nvSpPr>
      <xdr:spPr>
        <a:xfrm>
          <a:off x="10528300" y="659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36,980</a:t>
          </a:r>
          <a:endParaRPr kumimoji="1" lang="ja-JP" altLang="en-US" sz="1000" b="1">
            <a:latin typeface="ＭＳ Ｐゴシック"/>
          </a:endParaRPr>
        </a:p>
      </xdr:txBody>
    </xdr:sp>
    <xdr:clientData/>
  </xdr:oneCellAnchor>
  <xdr:twoCellAnchor>
    <xdr:from>
      <xdr:col>15</xdr:col>
      <xdr:colOff>92075</xdr:colOff>
      <xdr:row>38</xdr:row>
      <xdr:rowOff>75006</xdr:rowOff>
    </xdr:from>
    <xdr:to>
      <xdr:col>15</xdr:col>
      <xdr:colOff>269875</xdr:colOff>
      <xdr:row>38</xdr:row>
      <xdr:rowOff>75006</xdr:rowOff>
    </xdr:to>
    <xdr:cxnSp macro="">
      <xdr:nvCxnSpPr>
        <xdr:cNvPr id="289" name="直線コネクタ 288"/>
        <xdr:cNvCxnSpPr/>
      </xdr:nvCxnSpPr>
      <xdr:spPr>
        <a:xfrm>
          <a:off x="10388600" y="6590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62846</xdr:rowOff>
    </xdr:from>
    <xdr:ext cx="599010" cy="259045"/>
    <xdr:sp macro="" textlink="">
      <xdr:nvSpPr>
        <xdr:cNvPr id="290" name="補助費等最大値テキスト"/>
        <xdr:cNvSpPr txBox="1"/>
      </xdr:nvSpPr>
      <xdr:spPr>
        <a:xfrm>
          <a:off x="10528300" y="503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386,176</a:t>
          </a:r>
          <a:endParaRPr kumimoji="1" lang="ja-JP" altLang="en-US" sz="1000" b="1">
            <a:latin typeface="ＭＳ Ｐゴシック"/>
          </a:endParaRPr>
        </a:p>
      </xdr:txBody>
    </xdr:sp>
    <xdr:clientData/>
  </xdr:oneCellAnchor>
  <xdr:twoCellAnchor>
    <xdr:from>
      <xdr:col>15</xdr:col>
      <xdr:colOff>92075</xdr:colOff>
      <xdr:row>30</xdr:row>
      <xdr:rowOff>116169</xdr:rowOff>
    </xdr:from>
    <xdr:to>
      <xdr:col>15</xdr:col>
      <xdr:colOff>269875</xdr:colOff>
      <xdr:row>30</xdr:row>
      <xdr:rowOff>116169</xdr:rowOff>
    </xdr:to>
    <xdr:cxnSp macro="">
      <xdr:nvCxnSpPr>
        <xdr:cNvPr id="291" name="直線コネクタ 290"/>
        <xdr:cNvCxnSpPr/>
      </xdr:nvCxnSpPr>
      <xdr:spPr>
        <a:xfrm>
          <a:off x="10388600" y="5259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32692</xdr:rowOff>
    </xdr:from>
    <xdr:to>
      <xdr:col>15</xdr:col>
      <xdr:colOff>180975</xdr:colOff>
      <xdr:row>37</xdr:row>
      <xdr:rowOff>82817</xdr:rowOff>
    </xdr:to>
    <xdr:cxnSp macro="">
      <xdr:nvCxnSpPr>
        <xdr:cNvPr id="292" name="直線コネクタ 291"/>
        <xdr:cNvCxnSpPr/>
      </xdr:nvCxnSpPr>
      <xdr:spPr>
        <a:xfrm flipV="1">
          <a:off x="9639300" y="6033442"/>
          <a:ext cx="838200" cy="39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66927</xdr:rowOff>
    </xdr:from>
    <xdr:ext cx="599010" cy="259045"/>
    <xdr:sp macro="" textlink="">
      <xdr:nvSpPr>
        <xdr:cNvPr id="293" name="補助費等平均値テキスト"/>
        <xdr:cNvSpPr txBox="1"/>
      </xdr:nvSpPr>
      <xdr:spPr>
        <a:xfrm>
          <a:off x="10528300" y="6239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88500</xdr:rowOff>
    </xdr:from>
    <xdr:to>
      <xdr:col>15</xdr:col>
      <xdr:colOff>231775</xdr:colOff>
      <xdr:row>37</xdr:row>
      <xdr:rowOff>18650</xdr:rowOff>
    </xdr:to>
    <xdr:sp macro="" textlink="">
      <xdr:nvSpPr>
        <xdr:cNvPr id="294" name="フローチャート : 判断 293"/>
        <xdr:cNvSpPr/>
      </xdr:nvSpPr>
      <xdr:spPr>
        <a:xfrm>
          <a:off x="104267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82817</xdr:rowOff>
    </xdr:from>
    <xdr:to>
      <xdr:col>14</xdr:col>
      <xdr:colOff>28575</xdr:colOff>
      <xdr:row>37</xdr:row>
      <xdr:rowOff>107170</xdr:rowOff>
    </xdr:to>
    <xdr:cxnSp macro="">
      <xdr:nvCxnSpPr>
        <xdr:cNvPr id="295" name="直線コネクタ 294"/>
        <xdr:cNvCxnSpPr/>
      </xdr:nvCxnSpPr>
      <xdr:spPr>
        <a:xfrm flipV="1">
          <a:off x="8750300" y="6426467"/>
          <a:ext cx="889000" cy="2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112309</xdr:rowOff>
    </xdr:from>
    <xdr:to>
      <xdr:col>14</xdr:col>
      <xdr:colOff>79375</xdr:colOff>
      <xdr:row>37</xdr:row>
      <xdr:rowOff>42459</xdr:rowOff>
    </xdr:to>
    <xdr:sp macro="" textlink="">
      <xdr:nvSpPr>
        <xdr:cNvPr id="296" name="フローチャート : 判断 295"/>
        <xdr:cNvSpPr/>
      </xdr:nvSpPr>
      <xdr:spPr>
        <a:xfrm>
          <a:off x="9588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58986</xdr:rowOff>
    </xdr:from>
    <xdr:ext cx="599010" cy="259045"/>
    <xdr:sp macro="" textlink="">
      <xdr:nvSpPr>
        <xdr:cNvPr id="297" name="テキスト ボックス 296"/>
        <xdr:cNvSpPr txBox="1"/>
      </xdr:nvSpPr>
      <xdr:spPr>
        <a:xfrm>
          <a:off x="9339794" y="60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103436</xdr:rowOff>
    </xdr:from>
    <xdr:to>
      <xdr:col>12</xdr:col>
      <xdr:colOff>511175</xdr:colOff>
      <xdr:row>37</xdr:row>
      <xdr:rowOff>107170</xdr:rowOff>
    </xdr:to>
    <xdr:cxnSp macro="">
      <xdr:nvCxnSpPr>
        <xdr:cNvPr id="298" name="直線コネクタ 297"/>
        <xdr:cNvCxnSpPr/>
      </xdr:nvCxnSpPr>
      <xdr:spPr>
        <a:xfrm>
          <a:off x="7861300" y="6447086"/>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65659</xdr:rowOff>
    </xdr:from>
    <xdr:to>
      <xdr:col>12</xdr:col>
      <xdr:colOff>561975</xdr:colOff>
      <xdr:row>37</xdr:row>
      <xdr:rowOff>167260</xdr:rowOff>
    </xdr:to>
    <xdr:sp macro="" textlink="">
      <xdr:nvSpPr>
        <xdr:cNvPr id="299" name="フローチャート : 判断 298"/>
        <xdr:cNvSpPr/>
      </xdr:nvSpPr>
      <xdr:spPr>
        <a:xfrm>
          <a:off x="8699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158386</xdr:rowOff>
    </xdr:from>
    <xdr:ext cx="534377" cy="259045"/>
    <xdr:sp macro="" textlink="">
      <xdr:nvSpPr>
        <xdr:cNvPr id="300" name="テキスト ボックス 299"/>
        <xdr:cNvSpPr txBox="1"/>
      </xdr:nvSpPr>
      <xdr:spPr>
        <a:xfrm>
          <a:off x="8483111" y="650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103436</xdr:rowOff>
    </xdr:from>
    <xdr:to>
      <xdr:col>11</xdr:col>
      <xdr:colOff>307975</xdr:colOff>
      <xdr:row>37</xdr:row>
      <xdr:rowOff>129284</xdr:rowOff>
    </xdr:to>
    <xdr:cxnSp macro="">
      <xdr:nvCxnSpPr>
        <xdr:cNvPr id="301" name="直線コネクタ 300"/>
        <xdr:cNvCxnSpPr/>
      </xdr:nvCxnSpPr>
      <xdr:spPr>
        <a:xfrm flipV="1">
          <a:off x="6972300" y="6447086"/>
          <a:ext cx="889000" cy="2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72860</xdr:rowOff>
    </xdr:from>
    <xdr:to>
      <xdr:col>11</xdr:col>
      <xdr:colOff>358775</xdr:colOff>
      <xdr:row>38</xdr:row>
      <xdr:rowOff>3010</xdr:rowOff>
    </xdr:to>
    <xdr:sp macro="" textlink="">
      <xdr:nvSpPr>
        <xdr:cNvPr id="302" name="フローチャート : 判断 301"/>
        <xdr:cNvSpPr/>
      </xdr:nvSpPr>
      <xdr:spPr>
        <a:xfrm>
          <a:off x="7810500" y="64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165587</xdr:rowOff>
    </xdr:from>
    <xdr:ext cx="534377" cy="259045"/>
    <xdr:sp macro="" textlink="">
      <xdr:nvSpPr>
        <xdr:cNvPr id="303" name="テキスト ボックス 302"/>
        <xdr:cNvSpPr txBox="1"/>
      </xdr:nvSpPr>
      <xdr:spPr>
        <a:xfrm>
          <a:off x="7594111" y="650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92123</xdr:rowOff>
    </xdr:from>
    <xdr:to>
      <xdr:col>10</xdr:col>
      <xdr:colOff>155575</xdr:colOff>
      <xdr:row>38</xdr:row>
      <xdr:rowOff>22273</xdr:rowOff>
    </xdr:to>
    <xdr:sp macro="" textlink="">
      <xdr:nvSpPr>
        <xdr:cNvPr id="304" name="フローチャート : 判断 303"/>
        <xdr:cNvSpPr/>
      </xdr:nvSpPr>
      <xdr:spPr>
        <a:xfrm>
          <a:off x="6921500" y="643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13400</xdr:rowOff>
    </xdr:from>
    <xdr:ext cx="534377" cy="259045"/>
    <xdr:sp macro="" textlink="">
      <xdr:nvSpPr>
        <xdr:cNvPr id="305" name="テキスト ボックス 304"/>
        <xdr:cNvSpPr txBox="1"/>
      </xdr:nvSpPr>
      <xdr:spPr>
        <a:xfrm>
          <a:off x="6705111" y="652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153342</xdr:rowOff>
    </xdr:from>
    <xdr:to>
      <xdr:col>15</xdr:col>
      <xdr:colOff>231775</xdr:colOff>
      <xdr:row>35</xdr:row>
      <xdr:rowOff>83492</xdr:rowOff>
    </xdr:to>
    <xdr:sp macro="" textlink="">
      <xdr:nvSpPr>
        <xdr:cNvPr id="311" name="円/楕円 310"/>
        <xdr:cNvSpPr/>
      </xdr:nvSpPr>
      <xdr:spPr>
        <a:xfrm>
          <a:off x="10426700" y="598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4769</xdr:rowOff>
    </xdr:from>
    <xdr:ext cx="599010" cy="259045"/>
    <xdr:sp macro="" textlink="">
      <xdr:nvSpPr>
        <xdr:cNvPr id="312" name="補助費等該当値テキスト"/>
        <xdr:cNvSpPr txBox="1"/>
      </xdr:nvSpPr>
      <xdr:spPr>
        <a:xfrm>
          <a:off x="10528300" y="5834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183,086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32017</xdr:rowOff>
    </xdr:from>
    <xdr:to>
      <xdr:col>14</xdr:col>
      <xdr:colOff>79375</xdr:colOff>
      <xdr:row>37</xdr:row>
      <xdr:rowOff>133617</xdr:rowOff>
    </xdr:to>
    <xdr:sp macro="" textlink="">
      <xdr:nvSpPr>
        <xdr:cNvPr id="313" name="円/楕円 312"/>
        <xdr:cNvSpPr/>
      </xdr:nvSpPr>
      <xdr:spPr>
        <a:xfrm>
          <a:off x="9588500" y="637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124744</xdr:rowOff>
    </xdr:from>
    <xdr:ext cx="534377" cy="259045"/>
    <xdr:sp macro="" textlink="">
      <xdr:nvSpPr>
        <xdr:cNvPr id="314" name="テキスト ボックス 313"/>
        <xdr:cNvSpPr txBox="1"/>
      </xdr:nvSpPr>
      <xdr:spPr>
        <a:xfrm>
          <a:off x="9372111" y="64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79,930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56370</xdr:rowOff>
    </xdr:from>
    <xdr:to>
      <xdr:col>12</xdr:col>
      <xdr:colOff>561975</xdr:colOff>
      <xdr:row>37</xdr:row>
      <xdr:rowOff>157970</xdr:rowOff>
    </xdr:to>
    <xdr:sp macro="" textlink="">
      <xdr:nvSpPr>
        <xdr:cNvPr id="315" name="円/楕円 314"/>
        <xdr:cNvSpPr/>
      </xdr:nvSpPr>
      <xdr:spPr>
        <a:xfrm>
          <a:off x="8699500" y="640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3047</xdr:rowOff>
    </xdr:from>
    <xdr:ext cx="534377" cy="259045"/>
    <xdr:sp macro="" textlink="">
      <xdr:nvSpPr>
        <xdr:cNvPr id="316" name="テキスト ボックス 315"/>
        <xdr:cNvSpPr txBox="1"/>
      </xdr:nvSpPr>
      <xdr:spPr>
        <a:xfrm>
          <a:off x="8483111" y="617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73,538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52636</xdr:rowOff>
    </xdr:from>
    <xdr:to>
      <xdr:col>11</xdr:col>
      <xdr:colOff>358775</xdr:colOff>
      <xdr:row>37</xdr:row>
      <xdr:rowOff>154236</xdr:rowOff>
    </xdr:to>
    <xdr:sp macro="" textlink="">
      <xdr:nvSpPr>
        <xdr:cNvPr id="317" name="円/楕円 316"/>
        <xdr:cNvSpPr/>
      </xdr:nvSpPr>
      <xdr:spPr>
        <a:xfrm>
          <a:off x="7810500" y="639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170763</xdr:rowOff>
    </xdr:from>
    <xdr:ext cx="534377" cy="259045"/>
    <xdr:sp macro="" textlink="">
      <xdr:nvSpPr>
        <xdr:cNvPr id="318" name="テキスト ボックス 317"/>
        <xdr:cNvSpPr txBox="1"/>
      </xdr:nvSpPr>
      <xdr:spPr>
        <a:xfrm>
          <a:off x="7594111" y="617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74,518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78484</xdr:rowOff>
    </xdr:from>
    <xdr:to>
      <xdr:col>10</xdr:col>
      <xdr:colOff>155575</xdr:colOff>
      <xdr:row>38</xdr:row>
      <xdr:rowOff>8634</xdr:rowOff>
    </xdr:to>
    <xdr:sp macro="" textlink="">
      <xdr:nvSpPr>
        <xdr:cNvPr id="319" name="円/楕円 318"/>
        <xdr:cNvSpPr/>
      </xdr:nvSpPr>
      <xdr:spPr>
        <a:xfrm>
          <a:off x="6921500" y="642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25161</xdr:rowOff>
    </xdr:from>
    <xdr:ext cx="534377" cy="259045"/>
    <xdr:sp macro="" textlink="">
      <xdr:nvSpPr>
        <xdr:cNvPr id="320" name="テキスト ボックス 319"/>
        <xdr:cNvSpPr txBox="1"/>
      </xdr:nvSpPr>
      <xdr:spPr>
        <a:xfrm>
          <a:off x="6705111" y="619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67,734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23920</xdr:rowOff>
    </xdr:from>
    <xdr:to>
      <xdr:col>15</xdr:col>
      <xdr:colOff>180340</xdr:colOff>
      <xdr:row>59</xdr:row>
      <xdr:rowOff>63850</xdr:rowOff>
    </xdr:to>
    <xdr:cxnSp macro="">
      <xdr:nvCxnSpPr>
        <xdr:cNvPr id="346" name="直線コネクタ 345"/>
        <xdr:cNvCxnSpPr/>
      </xdr:nvCxnSpPr>
      <xdr:spPr>
        <a:xfrm flipV="1">
          <a:off x="10475595" y="8596420"/>
          <a:ext cx="1270" cy="15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67677</xdr:rowOff>
    </xdr:from>
    <xdr:ext cx="534377" cy="259045"/>
    <xdr:sp macro="" textlink="">
      <xdr:nvSpPr>
        <xdr:cNvPr id="347" name="普通建設事業費最小値テキスト"/>
        <xdr:cNvSpPr txBox="1"/>
      </xdr:nvSpPr>
      <xdr:spPr>
        <a:xfrm>
          <a:off x="10528300" y="1018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10,726</a:t>
          </a:r>
          <a:endParaRPr kumimoji="1" lang="ja-JP" altLang="en-US" sz="1000" b="1">
            <a:latin typeface="ＭＳ Ｐゴシック"/>
          </a:endParaRPr>
        </a:p>
      </xdr:txBody>
    </xdr:sp>
    <xdr:clientData/>
  </xdr:oneCellAnchor>
  <xdr:twoCellAnchor>
    <xdr:from>
      <xdr:col>15</xdr:col>
      <xdr:colOff>92075</xdr:colOff>
      <xdr:row>59</xdr:row>
      <xdr:rowOff>63850</xdr:rowOff>
    </xdr:from>
    <xdr:to>
      <xdr:col>15</xdr:col>
      <xdr:colOff>269875</xdr:colOff>
      <xdr:row>59</xdr:row>
      <xdr:rowOff>63850</xdr:rowOff>
    </xdr:to>
    <xdr:cxnSp macro="">
      <xdr:nvCxnSpPr>
        <xdr:cNvPr id="348" name="直線コネクタ 347"/>
        <xdr:cNvCxnSpPr/>
      </xdr:nvCxnSpPr>
      <xdr:spPr>
        <a:xfrm>
          <a:off x="10388600" y="1017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142047</xdr:rowOff>
    </xdr:from>
    <xdr:ext cx="599010" cy="259045"/>
    <xdr:sp macro="" textlink="">
      <xdr:nvSpPr>
        <xdr:cNvPr id="349" name="普通建設事業費最大値テキスト"/>
        <xdr:cNvSpPr txBox="1"/>
      </xdr:nvSpPr>
      <xdr:spPr>
        <a:xfrm>
          <a:off x="10528300" y="837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495,453</a:t>
          </a:r>
          <a:endParaRPr kumimoji="1" lang="ja-JP" altLang="en-US" sz="1000" b="1">
            <a:latin typeface="ＭＳ Ｐゴシック"/>
          </a:endParaRPr>
        </a:p>
      </xdr:txBody>
    </xdr:sp>
    <xdr:clientData/>
  </xdr:oneCellAnchor>
  <xdr:twoCellAnchor>
    <xdr:from>
      <xdr:col>15</xdr:col>
      <xdr:colOff>92075</xdr:colOff>
      <xdr:row>50</xdr:row>
      <xdr:rowOff>23920</xdr:rowOff>
    </xdr:from>
    <xdr:to>
      <xdr:col>15</xdr:col>
      <xdr:colOff>269875</xdr:colOff>
      <xdr:row>50</xdr:row>
      <xdr:rowOff>23920</xdr:rowOff>
    </xdr:to>
    <xdr:cxnSp macro="">
      <xdr:nvCxnSpPr>
        <xdr:cNvPr id="350" name="直線コネクタ 349"/>
        <xdr:cNvCxnSpPr/>
      </xdr:nvCxnSpPr>
      <xdr:spPr>
        <a:xfrm>
          <a:off x="10388600" y="859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137058</xdr:rowOff>
    </xdr:from>
    <xdr:to>
      <xdr:col>15</xdr:col>
      <xdr:colOff>180975</xdr:colOff>
      <xdr:row>59</xdr:row>
      <xdr:rowOff>14649</xdr:rowOff>
    </xdr:to>
    <xdr:cxnSp macro="">
      <xdr:nvCxnSpPr>
        <xdr:cNvPr id="351" name="直線コネクタ 350"/>
        <xdr:cNvCxnSpPr/>
      </xdr:nvCxnSpPr>
      <xdr:spPr>
        <a:xfrm>
          <a:off x="9639300" y="10081158"/>
          <a:ext cx="838200" cy="4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22355</xdr:rowOff>
    </xdr:from>
    <xdr:ext cx="599010" cy="259045"/>
    <xdr:sp macro="" textlink="">
      <xdr:nvSpPr>
        <xdr:cNvPr id="352" name="普通建設事業費平均値テキスト"/>
        <xdr:cNvSpPr txBox="1"/>
      </xdr:nvSpPr>
      <xdr:spPr>
        <a:xfrm>
          <a:off x="10528300" y="9623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119,882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170928</xdr:rowOff>
    </xdr:from>
    <xdr:to>
      <xdr:col>15</xdr:col>
      <xdr:colOff>231775</xdr:colOff>
      <xdr:row>57</xdr:row>
      <xdr:rowOff>101078</xdr:rowOff>
    </xdr:to>
    <xdr:sp macro="" textlink="">
      <xdr:nvSpPr>
        <xdr:cNvPr id="353" name="フローチャート : 判断 352"/>
        <xdr:cNvSpPr/>
      </xdr:nvSpPr>
      <xdr:spPr>
        <a:xfrm>
          <a:off x="10426700" y="9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137058</xdr:rowOff>
    </xdr:from>
    <xdr:to>
      <xdr:col>14</xdr:col>
      <xdr:colOff>28575</xdr:colOff>
      <xdr:row>58</xdr:row>
      <xdr:rowOff>137737</xdr:rowOff>
    </xdr:to>
    <xdr:cxnSp macro="">
      <xdr:nvCxnSpPr>
        <xdr:cNvPr id="354" name="直線コネクタ 353"/>
        <xdr:cNvCxnSpPr/>
      </xdr:nvCxnSpPr>
      <xdr:spPr>
        <a:xfrm flipV="1">
          <a:off x="8750300" y="10081158"/>
          <a:ext cx="889000" cy="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32011</xdr:rowOff>
    </xdr:from>
    <xdr:to>
      <xdr:col>14</xdr:col>
      <xdr:colOff>79375</xdr:colOff>
      <xdr:row>57</xdr:row>
      <xdr:rowOff>133611</xdr:rowOff>
    </xdr:to>
    <xdr:sp macro="" textlink="">
      <xdr:nvSpPr>
        <xdr:cNvPr id="355" name="フローチャート : 判断 354"/>
        <xdr:cNvSpPr/>
      </xdr:nvSpPr>
      <xdr:spPr>
        <a:xfrm>
          <a:off x="9588500" y="980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150138</xdr:rowOff>
    </xdr:from>
    <xdr:ext cx="599010" cy="259045"/>
    <xdr:sp macro="" textlink="">
      <xdr:nvSpPr>
        <xdr:cNvPr id="356" name="テキスト ボックス 355"/>
        <xdr:cNvSpPr txBox="1"/>
      </xdr:nvSpPr>
      <xdr:spPr>
        <a:xfrm>
          <a:off x="9339794" y="9579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100978</xdr:rowOff>
    </xdr:from>
    <xdr:to>
      <xdr:col>12</xdr:col>
      <xdr:colOff>511175</xdr:colOff>
      <xdr:row>58</xdr:row>
      <xdr:rowOff>137737</xdr:rowOff>
    </xdr:to>
    <xdr:cxnSp macro="">
      <xdr:nvCxnSpPr>
        <xdr:cNvPr id="357" name="直線コネクタ 356"/>
        <xdr:cNvCxnSpPr/>
      </xdr:nvCxnSpPr>
      <xdr:spPr>
        <a:xfrm>
          <a:off x="7861300" y="10045078"/>
          <a:ext cx="889000" cy="3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91065</xdr:rowOff>
    </xdr:from>
    <xdr:to>
      <xdr:col>12</xdr:col>
      <xdr:colOff>561975</xdr:colOff>
      <xdr:row>58</xdr:row>
      <xdr:rowOff>21215</xdr:rowOff>
    </xdr:to>
    <xdr:sp macro="" textlink="">
      <xdr:nvSpPr>
        <xdr:cNvPr id="358" name="フローチャート : 判断 357"/>
        <xdr:cNvSpPr/>
      </xdr:nvSpPr>
      <xdr:spPr>
        <a:xfrm>
          <a:off x="8699500" y="986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37742</xdr:rowOff>
    </xdr:from>
    <xdr:ext cx="534377" cy="259045"/>
    <xdr:sp macro="" textlink="">
      <xdr:nvSpPr>
        <xdr:cNvPr id="359" name="テキスト ボックス 358"/>
        <xdr:cNvSpPr txBox="1"/>
      </xdr:nvSpPr>
      <xdr:spPr>
        <a:xfrm>
          <a:off x="8483111" y="963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25704</xdr:rowOff>
    </xdr:from>
    <xdr:to>
      <xdr:col>11</xdr:col>
      <xdr:colOff>307975</xdr:colOff>
      <xdr:row>58</xdr:row>
      <xdr:rowOff>100978</xdr:rowOff>
    </xdr:to>
    <xdr:cxnSp macro="">
      <xdr:nvCxnSpPr>
        <xdr:cNvPr id="360" name="直線コネクタ 359"/>
        <xdr:cNvCxnSpPr/>
      </xdr:nvCxnSpPr>
      <xdr:spPr>
        <a:xfrm>
          <a:off x="6972300" y="9969804"/>
          <a:ext cx="889000" cy="7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120747</xdr:rowOff>
    </xdr:from>
    <xdr:to>
      <xdr:col>11</xdr:col>
      <xdr:colOff>358775</xdr:colOff>
      <xdr:row>58</xdr:row>
      <xdr:rowOff>50897</xdr:rowOff>
    </xdr:to>
    <xdr:sp macro="" textlink="">
      <xdr:nvSpPr>
        <xdr:cNvPr id="361" name="フローチャート : 判断 360"/>
        <xdr:cNvSpPr/>
      </xdr:nvSpPr>
      <xdr:spPr>
        <a:xfrm>
          <a:off x="7810500" y="989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67424</xdr:rowOff>
    </xdr:from>
    <xdr:ext cx="534377" cy="259045"/>
    <xdr:sp macro="" textlink="">
      <xdr:nvSpPr>
        <xdr:cNvPr id="362" name="テキスト ボックス 361"/>
        <xdr:cNvSpPr txBox="1"/>
      </xdr:nvSpPr>
      <xdr:spPr>
        <a:xfrm>
          <a:off x="7594111" y="96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2372</xdr:rowOff>
    </xdr:from>
    <xdr:to>
      <xdr:col>10</xdr:col>
      <xdr:colOff>155575</xdr:colOff>
      <xdr:row>58</xdr:row>
      <xdr:rowOff>103972</xdr:rowOff>
    </xdr:to>
    <xdr:sp macro="" textlink="">
      <xdr:nvSpPr>
        <xdr:cNvPr id="363" name="フローチャート : 判断 362"/>
        <xdr:cNvSpPr/>
      </xdr:nvSpPr>
      <xdr:spPr>
        <a:xfrm>
          <a:off x="6921500" y="994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95099</xdr:rowOff>
    </xdr:from>
    <xdr:ext cx="534377" cy="259045"/>
    <xdr:sp macro="" textlink="">
      <xdr:nvSpPr>
        <xdr:cNvPr id="364" name="テキスト ボックス 363"/>
        <xdr:cNvSpPr txBox="1"/>
      </xdr:nvSpPr>
      <xdr:spPr>
        <a:xfrm>
          <a:off x="6705111" y="1003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135299</xdr:rowOff>
    </xdr:from>
    <xdr:to>
      <xdr:col>15</xdr:col>
      <xdr:colOff>231775</xdr:colOff>
      <xdr:row>59</xdr:row>
      <xdr:rowOff>65449</xdr:rowOff>
    </xdr:to>
    <xdr:sp macro="" textlink="">
      <xdr:nvSpPr>
        <xdr:cNvPr id="370" name="円/楕円 369"/>
        <xdr:cNvSpPr/>
      </xdr:nvSpPr>
      <xdr:spPr>
        <a:xfrm>
          <a:off x="10426700" y="1007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50226</xdr:rowOff>
    </xdr:from>
    <xdr:ext cx="534377" cy="259045"/>
    <xdr:sp macro="" textlink="">
      <xdr:nvSpPr>
        <xdr:cNvPr id="371" name="普通建設事業費該当値テキスト"/>
        <xdr:cNvSpPr txBox="1"/>
      </xdr:nvSpPr>
      <xdr:spPr>
        <a:xfrm>
          <a:off x="10528300" y="999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25,792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86258</xdr:rowOff>
    </xdr:from>
    <xdr:to>
      <xdr:col>14</xdr:col>
      <xdr:colOff>79375</xdr:colOff>
      <xdr:row>59</xdr:row>
      <xdr:rowOff>16408</xdr:rowOff>
    </xdr:to>
    <xdr:sp macro="" textlink="">
      <xdr:nvSpPr>
        <xdr:cNvPr id="372" name="円/楕円 371"/>
        <xdr:cNvSpPr/>
      </xdr:nvSpPr>
      <xdr:spPr>
        <a:xfrm>
          <a:off x="9588500" y="1003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7535</xdr:rowOff>
    </xdr:from>
    <xdr:ext cx="534377" cy="259045"/>
    <xdr:sp macro="" textlink="">
      <xdr:nvSpPr>
        <xdr:cNvPr id="373" name="テキスト ボックス 372"/>
        <xdr:cNvSpPr txBox="1"/>
      </xdr:nvSpPr>
      <xdr:spPr>
        <a:xfrm>
          <a:off x="9372111" y="1012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40,809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86937</xdr:rowOff>
    </xdr:from>
    <xdr:to>
      <xdr:col>12</xdr:col>
      <xdr:colOff>561975</xdr:colOff>
      <xdr:row>59</xdr:row>
      <xdr:rowOff>17087</xdr:rowOff>
    </xdr:to>
    <xdr:sp macro="" textlink="">
      <xdr:nvSpPr>
        <xdr:cNvPr id="374" name="円/楕円 373"/>
        <xdr:cNvSpPr/>
      </xdr:nvSpPr>
      <xdr:spPr>
        <a:xfrm>
          <a:off x="8699500" y="1003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8214</xdr:rowOff>
    </xdr:from>
    <xdr:ext cx="534377" cy="259045"/>
    <xdr:sp macro="" textlink="">
      <xdr:nvSpPr>
        <xdr:cNvPr id="375" name="テキスト ボックス 374"/>
        <xdr:cNvSpPr txBox="1"/>
      </xdr:nvSpPr>
      <xdr:spPr>
        <a:xfrm>
          <a:off x="8483111" y="101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40,601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50178</xdr:rowOff>
    </xdr:from>
    <xdr:to>
      <xdr:col>11</xdr:col>
      <xdr:colOff>358775</xdr:colOff>
      <xdr:row>58</xdr:row>
      <xdr:rowOff>151778</xdr:rowOff>
    </xdr:to>
    <xdr:sp macro="" textlink="">
      <xdr:nvSpPr>
        <xdr:cNvPr id="376" name="円/楕円 375"/>
        <xdr:cNvSpPr/>
      </xdr:nvSpPr>
      <xdr:spPr>
        <a:xfrm>
          <a:off x="7810500" y="999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142905</xdr:rowOff>
    </xdr:from>
    <xdr:ext cx="534377" cy="259045"/>
    <xdr:sp macro="" textlink="">
      <xdr:nvSpPr>
        <xdr:cNvPr id="377" name="テキスト ボックス 376"/>
        <xdr:cNvSpPr txBox="1"/>
      </xdr:nvSpPr>
      <xdr:spPr>
        <a:xfrm>
          <a:off x="7594111" y="1008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51,857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146354</xdr:rowOff>
    </xdr:from>
    <xdr:to>
      <xdr:col>10</xdr:col>
      <xdr:colOff>155575</xdr:colOff>
      <xdr:row>58</xdr:row>
      <xdr:rowOff>76504</xdr:rowOff>
    </xdr:to>
    <xdr:sp macro="" textlink="">
      <xdr:nvSpPr>
        <xdr:cNvPr id="378" name="円/楕円 377"/>
        <xdr:cNvSpPr/>
      </xdr:nvSpPr>
      <xdr:spPr>
        <a:xfrm>
          <a:off x="6921500" y="991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93031</xdr:rowOff>
    </xdr:from>
    <xdr:ext cx="534377" cy="259045"/>
    <xdr:sp macro="" textlink="">
      <xdr:nvSpPr>
        <xdr:cNvPr id="379" name="テキスト ボックス 378"/>
        <xdr:cNvSpPr txBox="1"/>
      </xdr:nvSpPr>
      <xdr:spPr>
        <a:xfrm>
          <a:off x="6705111" y="969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74,907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118847</xdr:rowOff>
    </xdr:from>
    <xdr:to>
      <xdr:col>15</xdr:col>
      <xdr:colOff>180340</xdr:colOff>
      <xdr:row>78</xdr:row>
      <xdr:rowOff>139700</xdr:rowOff>
    </xdr:to>
    <xdr:cxnSp macro="">
      <xdr:nvCxnSpPr>
        <xdr:cNvPr id="401" name="直線コネクタ 400"/>
        <xdr:cNvCxnSpPr/>
      </xdr:nvCxnSpPr>
      <xdr:spPr>
        <a:xfrm flipV="1">
          <a:off x="10475595" y="12120347"/>
          <a:ext cx="1270" cy="1392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65524</xdr:rowOff>
    </xdr:from>
    <xdr:ext cx="599010" cy="259045"/>
    <xdr:sp macro="" textlink="">
      <xdr:nvSpPr>
        <xdr:cNvPr id="404" name="普通建設事業費 （ うち新規整備　）最大値テキスト"/>
        <xdr:cNvSpPr txBox="1"/>
      </xdr:nvSpPr>
      <xdr:spPr>
        <a:xfrm>
          <a:off x="10528300" y="1189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304,561</a:t>
          </a:r>
          <a:endParaRPr kumimoji="1" lang="ja-JP" altLang="en-US" sz="1000" b="1">
            <a:latin typeface="ＭＳ Ｐゴシック"/>
          </a:endParaRPr>
        </a:p>
      </xdr:txBody>
    </xdr:sp>
    <xdr:clientData/>
  </xdr:oneCellAnchor>
  <xdr:twoCellAnchor>
    <xdr:from>
      <xdr:col>15</xdr:col>
      <xdr:colOff>92075</xdr:colOff>
      <xdr:row>70</xdr:row>
      <xdr:rowOff>118847</xdr:rowOff>
    </xdr:from>
    <xdr:to>
      <xdr:col>15</xdr:col>
      <xdr:colOff>269875</xdr:colOff>
      <xdr:row>70</xdr:row>
      <xdr:rowOff>118847</xdr:rowOff>
    </xdr:to>
    <xdr:cxnSp macro="">
      <xdr:nvCxnSpPr>
        <xdr:cNvPr id="405" name="直線コネクタ 404"/>
        <xdr:cNvCxnSpPr/>
      </xdr:nvCxnSpPr>
      <xdr:spPr>
        <a:xfrm>
          <a:off x="10388600" y="1212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41717</xdr:rowOff>
    </xdr:from>
    <xdr:to>
      <xdr:col>15</xdr:col>
      <xdr:colOff>180975</xdr:colOff>
      <xdr:row>78</xdr:row>
      <xdr:rowOff>125403</xdr:rowOff>
    </xdr:to>
    <xdr:cxnSp macro="">
      <xdr:nvCxnSpPr>
        <xdr:cNvPr id="406" name="直線コネクタ 405"/>
        <xdr:cNvCxnSpPr/>
      </xdr:nvCxnSpPr>
      <xdr:spPr>
        <a:xfrm>
          <a:off x="9639300" y="13414817"/>
          <a:ext cx="838200" cy="8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86493</xdr:rowOff>
    </xdr:from>
    <xdr:ext cx="534377" cy="259045"/>
    <xdr:sp macro="" textlink="">
      <xdr:nvSpPr>
        <xdr:cNvPr id="407" name="普通建設事業費 （ うち新規整備　）平均値テキスト"/>
        <xdr:cNvSpPr txBox="1"/>
      </xdr:nvSpPr>
      <xdr:spPr>
        <a:xfrm>
          <a:off x="10528300" y="13116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43,030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63616</xdr:rowOff>
    </xdr:from>
    <xdr:to>
      <xdr:col>15</xdr:col>
      <xdr:colOff>231775</xdr:colOff>
      <xdr:row>77</xdr:row>
      <xdr:rowOff>165216</xdr:rowOff>
    </xdr:to>
    <xdr:sp macro="" textlink="">
      <xdr:nvSpPr>
        <xdr:cNvPr id="408" name="フローチャート : 判断 407"/>
        <xdr:cNvSpPr/>
      </xdr:nvSpPr>
      <xdr:spPr>
        <a:xfrm>
          <a:off x="10426700" y="1326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41717</xdr:rowOff>
    </xdr:from>
    <xdr:to>
      <xdr:col>14</xdr:col>
      <xdr:colOff>28575</xdr:colOff>
      <xdr:row>78</xdr:row>
      <xdr:rowOff>76753</xdr:rowOff>
    </xdr:to>
    <xdr:cxnSp macro="">
      <xdr:nvCxnSpPr>
        <xdr:cNvPr id="409" name="直線コネクタ 408"/>
        <xdr:cNvCxnSpPr/>
      </xdr:nvCxnSpPr>
      <xdr:spPr>
        <a:xfrm flipV="1">
          <a:off x="8750300" y="13414817"/>
          <a:ext cx="889000" cy="3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11509</xdr:rowOff>
    </xdr:from>
    <xdr:to>
      <xdr:col>14</xdr:col>
      <xdr:colOff>79375</xdr:colOff>
      <xdr:row>77</xdr:row>
      <xdr:rowOff>113109</xdr:rowOff>
    </xdr:to>
    <xdr:sp macro="" textlink="">
      <xdr:nvSpPr>
        <xdr:cNvPr id="410" name="フローチャート : 判断 409"/>
        <xdr:cNvSpPr/>
      </xdr:nvSpPr>
      <xdr:spPr>
        <a:xfrm>
          <a:off x="95885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129636</xdr:rowOff>
    </xdr:from>
    <xdr:ext cx="534377" cy="259045"/>
    <xdr:sp macro="" textlink="">
      <xdr:nvSpPr>
        <xdr:cNvPr id="411" name="テキスト ボックス 410"/>
        <xdr:cNvSpPr txBox="1"/>
      </xdr:nvSpPr>
      <xdr:spPr>
        <a:xfrm>
          <a:off x="9372111" y="1298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85527</xdr:rowOff>
    </xdr:from>
    <xdr:to>
      <xdr:col>12</xdr:col>
      <xdr:colOff>561975</xdr:colOff>
      <xdr:row>78</xdr:row>
      <xdr:rowOff>15677</xdr:rowOff>
    </xdr:to>
    <xdr:sp macro="" textlink="">
      <xdr:nvSpPr>
        <xdr:cNvPr id="412" name="フローチャート : 判断 411"/>
        <xdr:cNvSpPr/>
      </xdr:nvSpPr>
      <xdr:spPr>
        <a:xfrm>
          <a:off x="8699500" y="13287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32204</xdr:rowOff>
    </xdr:from>
    <xdr:ext cx="534377" cy="259045"/>
    <xdr:sp macro="" textlink="">
      <xdr:nvSpPr>
        <xdr:cNvPr id="413" name="テキスト ボックス 412"/>
        <xdr:cNvSpPr txBox="1"/>
      </xdr:nvSpPr>
      <xdr:spPr>
        <a:xfrm>
          <a:off x="8483111" y="1306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74603</xdr:rowOff>
    </xdr:from>
    <xdr:to>
      <xdr:col>15</xdr:col>
      <xdr:colOff>231775</xdr:colOff>
      <xdr:row>79</xdr:row>
      <xdr:rowOff>4753</xdr:rowOff>
    </xdr:to>
    <xdr:sp macro="" textlink="">
      <xdr:nvSpPr>
        <xdr:cNvPr id="419" name="円/楕円 418"/>
        <xdr:cNvSpPr/>
      </xdr:nvSpPr>
      <xdr:spPr>
        <a:xfrm>
          <a:off x="10426700" y="1344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160980</xdr:rowOff>
    </xdr:from>
    <xdr:ext cx="469744" cy="259045"/>
    <xdr:sp macro="" textlink="">
      <xdr:nvSpPr>
        <xdr:cNvPr id="420" name="普通建設事業費 （ うち新規整備　）該当値テキスト"/>
        <xdr:cNvSpPr txBox="1"/>
      </xdr:nvSpPr>
      <xdr:spPr>
        <a:xfrm>
          <a:off x="10528300" y="1336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162367</xdr:rowOff>
    </xdr:from>
    <xdr:to>
      <xdr:col>14</xdr:col>
      <xdr:colOff>79375</xdr:colOff>
      <xdr:row>78</xdr:row>
      <xdr:rowOff>92517</xdr:rowOff>
    </xdr:to>
    <xdr:sp macro="" textlink="">
      <xdr:nvSpPr>
        <xdr:cNvPr id="421" name="円/楕円 420"/>
        <xdr:cNvSpPr/>
      </xdr:nvSpPr>
      <xdr:spPr>
        <a:xfrm>
          <a:off x="9588500" y="1336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83644</xdr:rowOff>
    </xdr:from>
    <xdr:ext cx="534377" cy="259045"/>
    <xdr:sp macro="" textlink="">
      <xdr:nvSpPr>
        <xdr:cNvPr id="422" name="テキスト ボックス 421"/>
        <xdr:cNvSpPr txBox="1"/>
      </xdr:nvSpPr>
      <xdr:spPr>
        <a:xfrm>
          <a:off x="9372111" y="1345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21,431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25953</xdr:rowOff>
    </xdr:from>
    <xdr:to>
      <xdr:col>12</xdr:col>
      <xdr:colOff>561975</xdr:colOff>
      <xdr:row>78</xdr:row>
      <xdr:rowOff>127553</xdr:rowOff>
    </xdr:to>
    <xdr:sp macro="" textlink="">
      <xdr:nvSpPr>
        <xdr:cNvPr id="423" name="円/楕円 422"/>
        <xdr:cNvSpPr/>
      </xdr:nvSpPr>
      <xdr:spPr>
        <a:xfrm>
          <a:off x="8699500" y="1339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118680</xdr:rowOff>
    </xdr:from>
    <xdr:ext cx="534377" cy="259045"/>
    <xdr:sp macro="" textlink="">
      <xdr:nvSpPr>
        <xdr:cNvPr id="424" name="テキスト ボックス 423"/>
        <xdr:cNvSpPr txBox="1"/>
      </xdr:nvSpPr>
      <xdr:spPr>
        <a:xfrm>
          <a:off x="8483111" y="1349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13,768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0" name="テキスト ボックス 43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2" name="テキスト ボックス 44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94904</xdr:rowOff>
    </xdr:from>
    <xdr:to>
      <xdr:col>15</xdr:col>
      <xdr:colOff>180340</xdr:colOff>
      <xdr:row>98</xdr:row>
      <xdr:rowOff>139700</xdr:rowOff>
    </xdr:to>
    <xdr:cxnSp macro="">
      <xdr:nvCxnSpPr>
        <xdr:cNvPr id="446" name="直線コネクタ 445"/>
        <xdr:cNvCxnSpPr/>
      </xdr:nvCxnSpPr>
      <xdr:spPr>
        <a:xfrm flipV="1">
          <a:off x="10475595" y="15868304"/>
          <a:ext cx="1270" cy="1073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7"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8" name="直線コネクタ 447"/>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41581</xdr:rowOff>
    </xdr:from>
    <xdr:ext cx="599010" cy="259045"/>
    <xdr:sp macro="" textlink="">
      <xdr:nvSpPr>
        <xdr:cNvPr id="449" name="普通建設事業費 （ うち更新整備　）最大値テキスト"/>
        <xdr:cNvSpPr txBox="1"/>
      </xdr:nvSpPr>
      <xdr:spPr>
        <a:xfrm>
          <a:off x="10528300" y="1564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234,798</a:t>
          </a:r>
          <a:endParaRPr kumimoji="1" lang="ja-JP" altLang="en-US" sz="1000" b="1">
            <a:latin typeface="ＭＳ Ｐゴシック"/>
          </a:endParaRPr>
        </a:p>
      </xdr:txBody>
    </xdr:sp>
    <xdr:clientData/>
  </xdr:oneCellAnchor>
  <xdr:twoCellAnchor>
    <xdr:from>
      <xdr:col>15</xdr:col>
      <xdr:colOff>92075</xdr:colOff>
      <xdr:row>92</xdr:row>
      <xdr:rowOff>94904</xdr:rowOff>
    </xdr:from>
    <xdr:to>
      <xdr:col>15</xdr:col>
      <xdr:colOff>269875</xdr:colOff>
      <xdr:row>92</xdr:row>
      <xdr:rowOff>94904</xdr:rowOff>
    </xdr:to>
    <xdr:cxnSp macro="">
      <xdr:nvCxnSpPr>
        <xdr:cNvPr id="450" name="直線コネクタ 449"/>
        <xdr:cNvCxnSpPr/>
      </xdr:nvCxnSpPr>
      <xdr:spPr>
        <a:xfrm>
          <a:off x="10388600" y="158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42078</xdr:rowOff>
    </xdr:from>
    <xdr:to>
      <xdr:col>15</xdr:col>
      <xdr:colOff>180975</xdr:colOff>
      <xdr:row>98</xdr:row>
      <xdr:rowOff>93157</xdr:rowOff>
    </xdr:to>
    <xdr:cxnSp macro="">
      <xdr:nvCxnSpPr>
        <xdr:cNvPr id="451" name="直線コネクタ 450"/>
        <xdr:cNvCxnSpPr/>
      </xdr:nvCxnSpPr>
      <xdr:spPr>
        <a:xfrm flipV="1">
          <a:off x="9639300" y="16844178"/>
          <a:ext cx="838200" cy="5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5844</xdr:rowOff>
    </xdr:from>
    <xdr:ext cx="534377" cy="259045"/>
    <xdr:sp macro="" textlink="">
      <xdr:nvSpPr>
        <xdr:cNvPr id="452" name="普通建設事業費 （ うち更新整備　）平均値テキスト"/>
        <xdr:cNvSpPr txBox="1"/>
      </xdr:nvSpPr>
      <xdr:spPr>
        <a:xfrm>
          <a:off x="10528300" y="16465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154417</xdr:rowOff>
    </xdr:from>
    <xdr:to>
      <xdr:col>15</xdr:col>
      <xdr:colOff>231775</xdr:colOff>
      <xdr:row>97</xdr:row>
      <xdr:rowOff>84567</xdr:rowOff>
    </xdr:to>
    <xdr:sp macro="" textlink="">
      <xdr:nvSpPr>
        <xdr:cNvPr id="453" name="フローチャート : 判断 452"/>
        <xdr:cNvSpPr/>
      </xdr:nvSpPr>
      <xdr:spPr>
        <a:xfrm>
          <a:off x="104267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31018</xdr:rowOff>
    </xdr:from>
    <xdr:to>
      <xdr:col>14</xdr:col>
      <xdr:colOff>28575</xdr:colOff>
      <xdr:row>98</xdr:row>
      <xdr:rowOff>93157</xdr:rowOff>
    </xdr:to>
    <xdr:cxnSp macro="">
      <xdr:nvCxnSpPr>
        <xdr:cNvPr id="454" name="直線コネクタ 453"/>
        <xdr:cNvCxnSpPr/>
      </xdr:nvCxnSpPr>
      <xdr:spPr>
        <a:xfrm>
          <a:off x="8750300" y="16833118"/>
          <a:ext cx="889000" cy="6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61446</xdr:rowOff>
    </xdr:from>
    <xdr:to>
      <xdr:col>14</xdr:col>
      <xdr:colOff>79375</xdr:colOff>
      <xdr:row>97</xdr:row>
      <xdr:rowOff>163046</xdr:rowOff>
    </xdr:to>
    <xdr:sp macro="" textlink="">
      <xdr:nvSpPr>
        <xdr:cNvPr id="455" name="フローチャート : 判断 454"/>
        <xdr:cNvSpPr/>
      </xdr:nvSpPr>
      <xdr:spPr>
        <a:xfrm>
          <a:off x="9588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8123</xdr:rowOff>
    </xdr:from>
    <xdr:ext cx="534377" cy="259045"/>
    <xdr:sp macro="" textlink="">
      <xdr:nvSpPr>
        <xdr:cNvPr id="456" name="テキスト ボックス 455"/>
        <xdr:cNvSpPr txBox="1"/>
      </xdr:nvSpPr>
      <xdr:spPr>
        <a:xfrm>
          <a:off x="9372111" y="164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74837</xdr:rowOff>
    </xdr:from>
    <xdr:to>
      <xdr:col>12</xdr:col>
      <xdr:colOff>561975</xdr:colOff>
      <xdr:row>98</xdr:row>
      <xdr:rowOff>4987</xdr:rowOff>
    </xdr:to>
    <xdr:sp macro="" textlink="">
      <xdr:nvSpPr>
        <xdr:cNvPr id="457" name="フローチャート : 判断 456"/>
        <xdr:cNvSpPr/>
      </xdr:nvSpPr>
      <xdr:spPr>
        <a:xfrm>
          <a:off x="8699500" y="1670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21514</xdr:rowOff>
    </xdr:from>
    <xdr:ext cx="534377" cy="259045"/>
    <xdr:sp macro="" textlink="">
      <xdr:nvSpPr>
        <xdr:cNvPr id="458" name="テキスト ボックス 457"/>
        <xdr:cNvSpPr txBox="1"/>
      </xdr:nvSpPr>
      <xdr:spPr>
        <a:xfrm>
          <a:off x="8483111" y="1648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162728</xdr:rowOff>
    </xdr:from>
    <xdr:to>
      <xdr:col>15</xdr:col>
      <xdr:colOff>231775</xdr:colOff>
      <xdr:row>98</xdr:row>
      <xdr:rowOff>92878</xdr:rowOff>
    </xdr:to>
    <xdr:sp macro="" textlink="">
      <xdr:nvSpPr>
        <xdr:cNvPr id="464" name="円/楕円 463"/>
        <xdr:cNvSpPr/>
      </xdr:nvSpPr>
      <xdr:spPr>
        <a:xfrm>
          <a:off x="10426700" y="1679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77655</xdr:rowOff>
    </xdr:from>
    <xdr:ext cx="534377" cy="259045"/>
    <xdr:sp macro="" textlink="">
      <xdr:nvSpPr>
        <xdr:cNvPr id="465" name="普通建設事業費 （ うち更新整備　）該当値テキスト"/>
        <xdr:cNvSpPr txBox="1"/>
      </xdr:nvSpPr>
      <xdr:spPr>
        <a:xfrm>
          <a:off x="10528300" y="1670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21,352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42357</xdr:rowOff>
    </xdr:from>
    <xdr:to>
      <xdr:col>14</xdr:col>
      <xdr:colOff>79375</xdr:colOff>
      <xdr:row>98</xdr:row>
      <xdr:rowOff>143957</xdr:rowOff>
    </xdr:to>
    <xdr:sp macro="" textlink="">
      <xdr:nvSpPr>
        <xdr:cNvPr id="466" name="円/楕円 465"/>
        <xdr:cNvSpPr/>
      </xdr:nvSpPr>
      <xdr:spPr>
        <a:xfrm>
          <a:off x="9588500" y="1684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135084</xdr:rowOff>
    </xdr:from>
    <xdr:ext cx="534377" cy="259045"/>
    <xdr:sp macro="" textlink="">
      <xdr:nvSpPr>
        <xdr:cNvPr id="467" name="テキスト ボックス 466"/>
        <xdr:cNvSpPr txBox="1"/>
      </xdr:nvSpPr>
      <xdr:spPr>
        <a:xfrm>
          <a:off x="9372111" y="1693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151668</xdr:rowOff>
    </xdr:from>
    <xdr:to>
      <xdr:col>12</xdr:col>
      <xdr:colOff>561975</xdr:colOff>
      <xdr:row>98</xdr:row>
      <xdr:rowOff>81818</xdr:rowOff>
    </xdr:to>
    <xdr:sp macro="" textlink="">
      <xdr:nvSpPr>
        <xdr:cNvPr id="468" name="円/楕円 467"/>
        <xdr:cNvSpPr/>
      </xdr:nvSpPr>
      <xdr:spPr>
        <a:xfrm>
          <a:off x="8699500" y="1678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72945</xdr:rowOff>
    </xdr:from>
    <xdr:ext cx="534377" cy="259045"/>
    <xdr:sp macro="" textlink="">
      <xdr:nvSpPr>
        <xdr:cNvPr id="469" name="テキスト ボックス 468"/>
        <xdr:cNvSpPr txBox="1"/>
      </xdr:nvSpPr>
      <xdr:spPr>
        <a:xfrm>
          <a:off x="8483111" y="1687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23,771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3" name="テキスト ボックス 48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5" name="テキスト ボックス 48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7" name="テキスト ボックス 48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9" name="テキスト ボックス 48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166269</xdr:rowOff>
    </xdr:from>
    <xdr:to>
      <xdr:col>23</xdr:col>
      <xdr:colOff>516889</xdr:colOff>
      <xdr:row>39</xdr:row>
      <xdr:rowOff>44450</xdr:rowOff>
    </xdr:to>
    <xdr:cxnSp macro="">
      <xdr:nvCxnSpPr>
        <xdr:cNvPr id="493" name="直線コネクタ 492"/>
        <xdr:cNvCxnSpPr/>
      </xdr:nvCxnSpPr>
      <xdr:spPr>
        <a:xfrm flipV="1">
          <a:off x="16317595" y="5138319"/>
          <a:ext cx="1269" cy="159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112946</xdr:rowOff>
    </xdr:from>
    <xdr:ext cx="599010" cy="259045"/>
    <xdr:sp macro="" textlink="">
      <xdr:nvSpPr>
        <xdr:cNvPr id="496" name="災害復旧事業費最大値テキスト"/>
        <xdr:cNvSpPr txBox="1"/>
      </xdr:nvSpPr>
      <xdr:spPr>
        <a:xfrm>
          <a:off x="16370300" y="491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29</xdr:row>
      <xdr:rowOff>166269</xdr:rowOff>
    </xdr:from>
    <xdr:to>
      <xdr:col>23</xdr:col>
      <xdr:colOff>606425</xdr:colOff>
      <xdr:row>29</xdr:row>
      <xdr:rowOff>166269</xdr:rowOff>
    </xdr:to>
    <xdr:cxnSp macro="">
      <xdr:nvCxnSpPr>
        <xdr:cNvPr id="497" name="直線コネクタ 496"/>
        <xdr:cNvCxnSpPr/>
      </xdr:nvCxnSpPr>
      <xdr:spPr>
        <a:xfrm>
          <a:off x="16230600" y="513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19545</xdr:rowOff>
    </xdr:from>
    <xdr:to>
      <xdr:col>23</xdr:col>
      <xdr:colOff>517525</xdr:colOff>
      <xdr:row>39</xdr:row>
      <xdr:rowOff>44450</xdr:rowOff>
    </xdr:to>
    <xdr:cxnSp macro="">
      <xdr:nvCxnSpPr>
        <xdr:cNvPr id="498" name="直線コネクタ 497"/>
        <xdr:cNvCxnSpPr/>
      </xdr:nvCxnSpPr>
      <xdr:spPr>
        <a:xfrm flipV="1">
          <a:off x="15481300" y="6706095"/>
          <a:ext cx="838200" cy="2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24312</xdr:rowOff>
    </xdr:from>
    <xdr:ext cx="534377" cy="259045"/>
    <xdr:sp macro="" textlink="">
      <xdr:nvSpPr>
        <xdr:cNvPr id="499" name="災害復旧事業費平均値テキスト"/>
        <xdr:cNvSpPr txBox="1"/>
      </xdr:nvSpPr>
      <xdr:spPr>
        <a:xfrm>
          <a:off x="16370300" y="6367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1435</xdr:rowOff>
    </xdr:from>
    <xdr:to>
      <xdr:col>23</xdr:col>
      <xdr:colOff>568325</xdr:colOff>
      <xdr:row>38</xdr:row>
      <xdr:rowOff>103035</xdr:rowOff>
    </xdr:to>
    <xdr:sp macro="" textlink="">
      <xdr:nvSpPr>
        <xdr:cNvPr id="500" name="フローチャート : 判断 499"/>
        <xdr:cNvSpPr/>
      </xdr:nvSpPr>
      <xdr:spPr>
        <a:xfrm>
          <a:off x="162687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28575</xdr:rowOff>
    </xdr:from>
    <xdr:to>
      <xdr:col>22</xdr:col>
      <xdr:colOff>365125</xdr:colOff>
      <xdr:row>39</xdr:row>
      <xdr:rowOff>44450</xdr:rowOff>
    </xdr:to>
    <xdr:cxnSp macro="">
      <xdr:nvCxnSpPr>
        <xdr:cNvPr id="501" name="直線コネクタ 500"/>
        <xdr:cNvCxnSpPr/>
      </xdr:nvCxnSpPr>
      <xdr:spPr>
        <a:xfrm>
          <a:off x="14592300" y="6715125"/>
          <a:ext cx="889000" cy="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42532</xdr:rowOff>
    </xdr:from>
    <xdr:to>
      <xdr:col>22</xdr:col>
      <xdr:colOff>415925</xdr:colOff>
      <xdr:row>38</xdr:row>
      <xdr:rowOff>144132</xdr:rowOff>
    </xdr:to>
    <xdr:sp macro="" textlink="">
      <xdr:nvSpPr>
        <xdr:cNvPr id="502" name="フローチャート : 判断 501"/>
        <xdr:cNvSpPr/>
      </xdr:nvSpPr>
      <xdr:spPr>
        <a:xfrm>
          <a:off x="15430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160659</xdr:rowOff>
    </xdr:from>
    <xdr:ext cx="469744" cy="259045"/>
    <xdr:sp macro="" textlink="">
      <xdr:nvSpPr>
        <xdr:cNvPr id="503" name="テキスト ボックス 502"/>
        <xdr:cNvSpPr txBox="1"/>
      </xdr:nvSpPr>
      <xdr:spPr>
        <a:xfrm>
          <a:off x="15246427"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19139</xdr:rowOff>
    </xdr:from>
    <xdr:to>
      <xdr:col>21</xdr:col>
      <xdr:colOff>161925</xdr:colOff>
      <xdr:row>39</xdr:row>
      <xdr:rowOff>28575</xdr:rowOff>
    </xdr:to>
    <xdr:cxnSp macro="">
      <xdr:nvCxnSpPr>
        <xdr:cNvPr id="504" name="直線コネクタ 503"/>
        <xdr:cNvCxnSpPr/>
      </xdr:nvCxnSpPr>
      <xdr:spPr>
        <a:xfrm>
          <a:off x="13703300" y="6705689"/>
          <a:ext cx="889000" cy="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105511</xdr:rowOff>
    </xdr:from>
    <xdr:to>
      <xdr:col>21</xdr:col>
      <xdr:colOff>212725</xdr:colOff>
      <xdr:row>39</xdr:row>
      <xdr:rowOff>35661</xdr:rowOff>
    </xdr:to>
    <xdr:sp macro="" textlink="">
      <xdr:nvSpPr>
        <xdr:cNvPr id="505" name="フローチャート : 判断 504"/>
        <xdr:cNvSpPr/>
      </xdr:nvSpPr>
      <xdr:spPr>
        <a:xfrm>
          <a:off x="14541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52189</xdr:rowOff>
    </xdr:from>
    <xdr:ext cx="469744" cy="259045"/>
    <xdr:sp macro="" textlink="">
      <xdr:nvSpPr>
        <xdr:cNvPr id="506" name="テキスト ボックス 505"/>
        <xdr:cNvSpPr txBox="1"/>
      </xdr:nvSpPr>
      <xdr:spPr>
        <a:xfrm>
          <a:off x="14357427" y="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19139</xdr:rowOff>
    </xdr:from>
    <xdr:to>
      <xdr:col>19</xdr:col>
      <xdr:colOff>644525</xdr:colOff>
      <xdr:row>39</xdr:row>
      <xdr:rowOff>35573</xdr:rowOff>
    </xdr:to>
    <xdr:cxnSp macro="">
      <xdr:nvCxnSpPr>
        <xdr:cNvPr id="507" name="直線コネクタ 506"/>
        <xdr:cNvCxnSpPr/>
      </xdr:nvCxnSpPr>
      <xdr:spPr>
        <a:xfrm flipV="1">
          <a:off x="12814300" y="6705689"/>
          <a:ext cx="889000" cy="1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93091</xdr:rowOff>
    </xdr:from>
    <xdr:to>
      <xdr:col>20</xdr:col>
      <xdr:colOff>9525</xdr:colOff>
      <xdr:row>39</xdr:row>
      <xdr:rowOff>23241</xdr:rowOff>
    </xdr:to>
    <xdr:sp macro="" textlink="">
      <xdr:nvSpPr>
        <xdr:cNvPr id="508" name="フローチャート : 判断 507"/>
        <xdr:cNvSpPr/>
      </xdr:nvSpPr>
      <xdr:spPr>
        <a:xfrm>
          <a:off x="13652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39768</xdr:rowOff>
    </xdr:from>
    <xdr:ext cx="469744" cy="259045"/>
    <xdr:sp macro="" textlink="">
      <xdr:nvSpPr>
        <xdr:cNvPr id="509" name="テキスト ボックス 508"/>
        <xdr:cNvSpPr txBox="1"/>
      </xdr:nvSpPr>
      <xdr:spPr>
        <a:xfrm>
          <a:off x="13468427" y="638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58331</xdr:rowOff>
    </xdr:from>
    <xdr:to>
      <xdr:col>18</xdr:col>
      <xdr:colOff>492125</xdr:colOff>
      <xdr:row>38</xdr:row>
      <xdr:rowOff>159931</xdr:rowOff>
    </xdr:to>
    <xdr:sp macro="" textlink="">
      <xdr:nvSpPr>
        <xdr:cNvPr id="510" name="フローチャート : 判断 509"/>
        <xdr:cNvSpPr/>
      </xdr:nvSpPr>
      <xdr:spPr>
        <a:xfrm>
          <a:off x="12763500" y="657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5008</xdr:rowOff>
    </xdr:from>
    <xdr:ext cx="469744" cy="259045"/>
    <xdr:sp macro="" textlink="">
      <xdr:nvSpPr>
        <xdr:cNvPr id="511" name="テキスト ボックス 510"/>
        <xdr:cNvSpPr txBox="1"/>
      </xdr:nvSpPr>
      <xdr:spPr>
        <a:xfrm>
          <a:off x="12579427" y="634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140195</xdr:rowOff>
    </xdr:from>
    <xdr:to>
      <xdr:col>23</xdr:col>
      <xdr:colOff>568325</xdr:colOff>
      <xdr:row>39</xdr:row>
      <xdr:rowOff>70345</xdr:rowOff>
    </xdr:to>
    <xdr:sp macro="" textlink="">
      <xdr:nvSpPr>
        <xdr:cNvPr id="517" name="円/楕円 516"/>
        <xdr:cNvSpPr/>
      </xdr:nvSpPr>
      <xdr:spPr>
        <a:xfrm>
          <a:off x="16268700" y="665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55122</xdr:rowOff>
    </xdr:from>
    <xdr:ext cx="469744" cy="259045"/>
    <xdr:sp macro="" textlink="">
      <xdr:nvSpPr>
        <xdr:cNvPr id="518" name="災害復旧事業費該当値テキスト"/>
        <xdr:cNvSpPr txBox="1"/>
      </xdr:nvSpPr>
      <xdr:spPr>
        <a:xfrm>
          <a:off x="16370300" y="657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9" name="円/楕円 518"/>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0" name="テキスト ボックス 519"/>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149225</xdr:rowOff>
    </xdr:from>
    <xdr:to>
      <xdr:col>21</xdr:col>
      <xdr:colOff>212725</xdr:colOff>
      <xdr:row>39</xdr:row>
      <xdr:rowOff>79375</xdr:rowOff>
    </xdr:to>
    <xdr:sp macro="" textlink="">
      <xdr:nvSpPr>
        <xdr:cNvPr id="521" name="円/楕円 520"/>
        <xdr:cNvSpPr/>
      </xdr:nvSpPr>
      <xdr:spPr>
        <a:xfrm>
          <a:off x="145415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70502</xdr:rowOff>
    </xdr:from>
    <xdr:ext cx="469744" cy="259045"/>
    <xdr:sp macro="" textlink="">
      <xdr:nvSpPr>
        <xdr:cNvPr id="522" name="テキスト ボックス 521"/>
        <xdr:cNvSpPr txBox="1"/>
      </xdr:nvSpPr>
      <xdr:spPr>
        <a:xfrm>
          <a:off x="14357427" y="6757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139789</xdr:rowOff>
    </xdr:from>
    <xdr:to>
      <xdr:col>20</xdr:col>
      <xdr:colOff>9525</xdr:colOff>
      <xdr:row>39</xdr:row>
      <xdr:rowOff>69939</xdr:rowOff>
    </xdr:to>
    <xdr:sp macro="" textlink="">
      <xdr:nvSpPr>
        <xdr:cNvPr id="523" name="円/楕円 522"/>
        <xdr:cNvSpPr/>
      </xdr:nvSpPr>
      <xdr:spPr>
        <a:xfrm>
          <a:off x="13652500" y="665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61066</xdr:rowOff>
    </xdr:from>
    <xdr:ext cx="469744" cy="259045"/>
    <xdr:sp macro="" textlink="">
      <xdr:nvSpPr>
        <xdr:cNvPr id="524" name="テキスト ボックス 523"/>
        <xdr:cNvSpPr txBox="1"/>
      </xdr:nvSpPr>
      <xdr:spPr>
        <a:xfrm>
          <a:off x="13468427" y="674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156223</xdr:rowOff>
    </xdr:from>
    <xdr:to>
      <xdr:col>18</xdr:col>
      <xdr:colOff>492125</xdr:colOff>
      <xdr:row>39</xdr:row>
      <xdr:rowOff>86373</xdr:rowOff>
    </xdr:to>
    <xdr:sp macro="" textlink="">
      <xdr:nvSpPr>
        <xdr:cNvPr id="525" name="円/楕円 524"/>
        <xdr:cNvSpPr/>
      </xdr:nvSpPr>
      <xdr:spPr>
        <a:xfrm>
          <a:off x="12763500" y="667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77500</xdr:rowOff>
    </xdr:from>
    <xdr:ext cx="378565" cy="259045"/>
    <xdr:sp macro="" textlink="">
      <xdr:nvSpPr>
        <xdr:cNvPr id="526" name="テキスト ボックス 525"/>
        <xdr:cNvSpPr txBox="1"/>
      </xdr:nvSpPr>
      <xdr:spPr>
        <a:xfrm>
          <a:off x="12625017" y="6764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123595</xdr:rowOff>
    </xdr:from>
    <xdr:to>
      <xdr:col>23</xdr:col>
      <xdr:colOff>516889</xdr:colOff>
      <xdr:row>77</xdr:row>
      <xdr:rowOff>76344</xdr:rowOff>
    </xdr:to>
    <xdr:cxnSp macro="">
      <xdr:nvCxnSpPr>
        <xdr:cNvPr id="595" name="直線コネクタ 594"/>
        <xdr:cNvCxnSpPr/>
      </xdr:nvCxnSpPr>
      <xdr:spPr>
        <a:xfrm flipV="1">
          <a:off x="16317595" y="12125095"/>
          <a:ext cx="1269" cy="1152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80171</xdr:rowOff>
    </xdr:from>
    <xdr:ext cx="534377" cy="259045"/>
    <xdr:sp macro="" textlink="">
      <xdr:nvSpPr>
        <xdr:cNvPr id="596" name="公債費最小値テキスト"/>
        <xdr:cNvSpPr txBox="1"/>
      </xdr:nvSpPr>
      <xdr:spPr>
        <a:xfrm>
          <a:off x="16370300" y="1328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77</xdr:row>
      <xdr:rowOff>76344</xdr:rowOff>
    </xdr:from>
    <xdr:to>
      <xdr:col>23</xdr:col>
      <xdr:colOff>606425</xdr:colOff>
      <xdr:row>77</xdr:row>
      <xdr:rowOff>76344</xdr:rowOff>
    </xdr:to>
    <xdr:cxnSp macro="">
      <xdr:nvCxnSpPr>
        <xdr:cNvPr id="597" name="直線コネクタ 596"/>
        <xdr:cNvCxnSpPr/>
      </xdr:nvCxnSpPr>
      <xdr:spPr>
        <a:xfrm>
          <a:off x="16230600" y="132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70272</xdr:rowOff>
    </xdr:from>
    <xdr:ext cx="599010" cy="259045"/>
    <xdr:sp macro="" textlink="">
      <xdr:nvSpPr>
        <xdr:cNvPr id="598" name="公債費最大値テキスト"/>
        <xdr:cNvSpPr txBox="1"/>
      </xdr:nvSpPr>
      <xdr:spPr>
        <a:xfrm>
          <a:off x="16370300" y="11900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70</xdr:row>
      <xdr:rowOff>123595</xdr:rowOff>
    </xdr:from>
    <xdr:to>
      <xdr:col>23</xdr:col>
      <xdr:colOff>606425</xdr:colOff>
      <xdr:row>70</xdr:row>
      <xdr:rowOff>123595</xdr:rowOff>
    </xdr:to>
    <xdr:cxnSp macro="">
      <xdr:nvCxnSpPr>
        <xdr:cNvPr id="599" name="直線コネクタ 598"/>
        <xdr:cNvCxnSpPr/>
      </xdr:nvCxnSpPr>
      <xdr:spPr>
        <a:xfrm>
          <a:off x="16230600" y="1212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78076</xdr:rowOff>
    </xdr:from>
    <xdr:to>
      <xdr:col>23</xdr:col>
      <xdr:colOff>517525</xdr:colOff>
      <xdr:row>76</xdr:row>
      <xdr:rowOff>102307</xdr:rowOff>
    </xdr:to>
    <xdr:cxnSp macro="">
      <xdr:nvCxnSpPr>
        <xdr:cNvPr id="600" name="直線コネクタ 599"/>
        <xdr:cNvCxnSpPr/>
      </xdr:nvCxnSpPr>
      <xdr:spPr>
        <a:xfrm flipV="1">
          <a:off x="15481300" y="13108276"/>
          <a:ext cx="8382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100707</xdr:rowOff>
    </xdr:from>
    <xdr:ext cx="534377" cy="259045"/>
    <xdr:sp macro="" textlink="">
      <xdr:nvSpPr>
        <xdr:cNvPr id="601" name="公債費平均値テキスト"/>
        <xdr:cNvSpPr txBox="1"/>
      </xdr:nvSpPr>
      <xdr:spPr>
        <a:xfrm>
          <a:off x="16370300" y="12788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77830</xdr:rowOff>
    </xdr:from>
    <xdr:to>
      <xdr:col>23</xdr:col>
      <xdr:colOff>568325</xdr:colOff>
      <xdr:row>76</xdr:row>
      <xdr:rowOff>7981</xdr:rowOff>
    </xdr:to>
    <xdr:sp macro="" textlink="">
      <xdr:nvSpPr>
        <xdr:cNvPr id="602" name="フローチャート : 判断 601"/>
        <xdr:cNvSpPr/>
      </xdr:nvSpPr>
      <xdr:spPr>
        <a:xfrm>
          <a:off x="16268700" y="12936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97255</xdr:rowOff>
    </xdr:from>
    <xdr:to>
      <xdr:col>22</xdr:col>
      <xdr:colOff>365125</xdr:colOff>
      <xdr:row>76</xdr:row>
      <xdr:rowOff>102307</xdr:rowOff>
    </xdr:to>
    <xdr:cxnSp macro="">
      <xdr:nvCxnSpPr>
        <xdr:cNvPr id="603" name="直線コネクタ 602"/>
        <xdr:cNvCxnSpPr/>
      </xdr:nvCxnSpPr>
      <xdr:spPr>
        <a:xfrm>
          <a:off x="14592300" y="13127455"/>
          <a:ext cx="889000" cy="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102719</xdr:rowOff>
    </xdr:from>
    <xdr:to>
      <xdr:col>22</xdr:col>
      <xdr:colOff>415925</xdr:colOff>
      <xdr:row>76</xdr:row>
      <xdr:rowOff>32869</xdr:rowOff>
    </xdr:to>
    <xdr:sp macro="" textlink="">
      <xdr:nvSpPr>
        <xdr:cNvPr id="604" name="フローチャート : 判断 603"/>
        <xdr:cNvSpPr/>
      </xdr:nvSpPr>
      <xdr:spPr>
        <a:xfrm>
          <a:off x="154305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49396</xdr:rowOff>
    </xdr:from>
    <xdr:ext cx="534377" cy="259045"/>
    <xdr:sp macro="" textlink="">
      <xdr:nvSpPr>
        <xdr:cNvPr id="605" name="テキスト ボックス 604"/>
        <xdr:cNvSpPr txBox="1"/>
      </xdr:nvSpPr>
      <xdr:spPr>
        <a:xfrm>
          <a:off x="15214111" y="1273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97255</xdr:rowOff>
    </xdr:from>
    <xdr:to>
      <xdr:col>21</xdr:col>
      <xdr:colOff>161925</xdr:colOff>
      <xdr:row>76</xdr:row>
      <xdr:rowOff>97580</xdr:rowOff>
    </xdr:to>
    <xdr:cxnSp macro="">
      <xdr:nvCxnSpPr>
        <xdr:cNvPr id="606" name="直線コネクタ 605"/>
        <xdr:cNvCxnSpPr/>
      </xdr:nvCxnSpPr>
      <xdr:spPr>
        <a:xfrm flipV="1">
          <a:off x="13703300" y="13127455"/>
          <a:ext cx="889000" cy="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141232</xdr:rowOff>
    </xdr:from>
    <xdr:to>
      <xdr:col>21</xdr:col>
      <xdr:colOff>212725</xdr:colOff>
      <xdr:row>76</xdr:row>
      <xdr:rowOff>71382</xdr:rowOff>
    </xdr:to>
    <xdr:sp macro="" textlink="">
      <xdr:nvSpPr>
        <xdr:cNvPr id="607" name="フローチャート : 判断 606"/>
        <xdr:cNvSpPr/>
      </xdr:nvSpPr>
      <xdr:spPr>
        <a:xfrm>
          <a:off x="14541500" y="1299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87909</xdr:rowOff>
    </xdr:from>
    <xdr:ext cx="534377" cy="259045"/>
    <xdr:sp macro="" textlink="">
      <xdr:nvSpPr>
        <xdr:cNvPr id="608" name="テキスト ボックス 607"/>
        <xdr:cNvSpPr txBox="1"/>
      </xdr:nvSpPr>
      <xdr:spPr>
        <a:xfrm>
          <a:off x="14325111" y="1277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96786</xdr:rowOff>
    </xdr:from>
    <xdr:to>
      <xdr:col>19</xdr:col>
      <xdr:colOff>644525</xdr:colOff>
      <xdr:row>76</xdr:row>
      <xdr:rowOff>97580</xdr:rowOff>
    </xdr:to>
    <xdr:cxnSp macro="">
      <xdr:nvCxnSpPr>
        <xdr:cNvPr id="609" name="直線コネクタ 608"/>
        <xdr:cNvCxnSpPr/>
      </xdr:nvCxnSpPr>
      <xdr:spPr>
        <a:xfrm>
          <a:off x="12814300" y="13126986"/>
          <a:ext cx="889000" cy="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139106</xdr:rowOff>
    </xdr:from>
    <xdr:to>
      <xdr:col>20</xdr:col>
      <xdr:colOff>9525</xdr:colOff>
      <xdr:row>76</xdr:row>
      <xdr:rowOff>69256</xdr:rowOff>
    </xdr:to>
    <xdr:sp macro="" textlink="">
      <xdr:nvSpPr>
        <xdr:cNvPr id="610" name="フローチャート : 判断 609"/>
        <xdr:cNvSpPr/>
      </xdr:nvSpPr>
      <xdr:spPr>
        <a:xfrm>
          <a:off x="13652500" y="1299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85783</xdr:rowOff>
    </xdr:from>
    <xdr:ext cx="534377" cy="259045"/>
    <xdr:sp macro="" textlink="">
      <xdr:nvSpPr>
        <xdr:cNvPr id="611" name="テキスト ボックス 610"/>
        <xdr:cNvSpPr txBox="1"/>
      </xdr:nvSpPr>
      <xdr:spPr>
        <a:xfrm>
          <a:off x="13436111" y="1277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139621</xdr:rowOff>
    </xdr:from>
    <xdr:to>
      <xdr:col>18</xdr:col>
      <xdr:colOff>492125</xdr:colOff>
      <xdr:row>76</xdr:row>
      <xdr:rowOff>69771</xdr:rowOff>
    </xdr:to>
    <xdr:sp macro="" textlink="">
      <xdr:nvSpPr>
        <xdr:cNvPr id="612" name="フローチャート : 判断 611"/>
        <xdr:cNvSpPr/>
      </xdr:nvSpPr>
      <xdr:spPr>
        <a:xfrm>
          <a:off x="12763500" y="1299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86298</xdr:rowOff>
    </xdr:from>
    <xdr:ext cx="534377" cy="259045"/>
    <xdr:sp macro="" textlink="">
      <xdr:nvSpPr>
        <xdr:cNvPr id="613" name="テキスト ボックス 612"/>
        <xdr:cNvSpPr txBox="1"/>
      </xdr:nvSpPr>
      <xdr:spPr>
        <a:xfrm>
          <a:off x="12547111" y="1277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27276</xdr:rowOff>
    </xdr:from>
    <xdr:to>
      <xdr:col>23</xdr:col>
      <xdr:colOff>568325</xdr:colOff>
      <xdr:row>76</xdr:row>
      <xdr:rowOff>128876</xdr:rowOff>
    </xdr:to>
    <xdr:sp macro="" textlink="">
      <xdr:nvSpPr>
        <xdr:cNvPr id="619" name="円/楕円 618"/>
        <xdr:cNvSpPr/>
      </xdr:nvSpPr>
      <xdr:spPr>
        <a:xfrm>
          <a:off x="16268700" y="1305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5703</xdr:rowOff>
    </xdr:from>
    <xdr:ext cx="534377" cy="259045"/>
    <xdr:sp macro="" textlink="">
      <xdr:nvSpPr>
        <xdr:cNvPr id="620" name="公債費該当値テキスト"/>
        <xdr:cNvSpPr txBox="1"/>
      </xdr:nvSpPr>
      <xdr:spPr>
        <a:xfrm>
          <a:off x="16370300" y="1303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50,783</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51507</xdr:rowOff>
    </xdr:from>
    <xdr:to>
      <xdr:col>22</xdr:col>
      <xdr:colOff>415925</xdr:colOff>
      <xdr:row>76</xdr:row>
      <xdr:rowOff>153107</xdr:rowOff>
    </xdr:to>
    <xdr:sp macro="" textlink="">
      <xdr:nvSpPr>
        <xdr:cNvPr id="621" name="円/楕円 620"/>
        <xdr:cNvSpPr/>
      </xdr:nvSpPr>
      <xdr:spPr>
        <a:xfrm>
          <a:off x="15430500" y="1308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144234</xdr:rowOff>
    </xdr:from>
    <xdr:ext cx="534377" cy="259045"/>
    <xdr:sp macro="" textlink="">
      <xdr:nvSpPr>
        <xdr:cNvPr id="622" name="テキスト ボックス 621"/>
        <xdr:cNvSpPr txBox="1"/>
      </xdr:nvSpPr>
      <xdr:spPr>
        <a:xfrm>
          <a:off x="15214111" y="1317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46,543</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46455</xdr:rowOff>
    </xdr:from>
    <xdr:to>
      <xdr:col>21</xdr:col>
      <xdr:colOff>212725</xdr:colOff>
      <xdr:row>76</xdr:row>
      <xdr:rowOff>148055</xdr:rowOff>
    </xdr:to>
    <xdr:sp macro="" textlink="">
      <xdr:nvSpPr>
        <xdr:cNvPr id="623" name="円/楕円 622"/>
        <xdr:cNvSpPr/>
      </xdr:nvSpPr>
      <xdr:spPr>
        <a:xfrm>
          <a:off x="14541500" y="130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139182</xdr:rowOff>
    </xdr:from>
    <xdr:ext cx="534377" cy="259045"/>
    <xdr:sp macro="" textlink="">
      <xdr:nvSpPr>
        <xdr:cNvPr id="624" name="テキスト ボックス 623"/>
        <xdr:cNvSpPr txBox="1"/>
      </xdr:nvSpPr>
      <xdr:spPr>
        <a:xfrm>
          <a:off x="14325111" y="1316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47,427</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46780</xdr:rowOff>
    </xdr:from>
    <xdr:to>
      <xdr:col>20</xdr:col>
      <xdr:colOff>9525</xdr:colOff>
      <xdr:row>76</xdr:row>
      <xdr:rowOff>148380</xdr:rowOff>
    </xdr:to>
    <xdr:sp macro="" textlink="">
      <xdr:nvSpPr>
        <xdr:cNvPr id="625" name="円/楕円 624"/>
        <xdr:cNvSpPr/>
      </xdr:nvSpPr>
      <xdr:spPr>
        <a:xfrm>
          <a:off x="13652500" y="1307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139507</xdr:rowOff>
    </xdr:from>
    <xdr:ext cx="534377" cy="259045"/>
    <xdr:sp macro="" textlink="">
      <xdr:nvSpPr>
        <xdr:cNvPr id="626" name="テキスト ボックス 625"/>
        <xdr:cNvSpPr txBox="1"/>
      </xdr:nvSpPr>
      <xdr:spPr>
        <a:xfrm>
          <a:off x="13436111" y="1316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47,370</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45986</xdr:rowOff>
    </xdr:from>
    <xdr:to>
      <xdr:col>18</xdr:col>
      <xdr:colOff>492125</xdr:colOff>
      <xdr:row>76</xdr:row>
      <xdr:rowOff>147586</xdr:rowOff>
    </xdr:to>
    <xdr:sp macro="" textlink="">
      <xdr:nvSpPr>
        <xdr:cNvPr id="627" name="円/楕円 626"/>
        <xdr:cNvSpPr/>
      </xdr:nvSpPr>
      <xdr:spPr>
        <a:xfrm>
          <a:off x="12763500" y="1307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138713</xdr:rowOff>
    </xdr:from>
    <xdr:ext cx="534377" cy="259045"/>
    <xdr:sp macro="" textlink="">
      <xdr:nvSpPr>
        <xdr:cNvPr id="628" name="テキスト ボックス 627"/>
        <xdr:cNvSpPr txBox="1"/>
      </xdr:nvSpPr>
      <xdr:spPr>
        <a:xfrm>
          <a:off x="12547111" y="1316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47,509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2" name="テキスト ボックス 64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4" name="テキスト ボックス 64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6" name="テキスト ボックス 64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8640</xdr:rowOff>
    </xdr:from>
    <xdr:to>
      <xdr:col>23</xdr:col>
      <xdr:colOff>516889</xdr:colOff>
      <xdr:row>98</xdr:row>
      <xdr:rowOff>138906</xdr:rowOff>
    </xdr:to>
    <xdr:cxnSp macro="">
      <xdr:nvCxnSpPr>
        <xdr:cNvPr id="650" name="直線コネクタ 649"/>
        <xdr:cNvCxnSpPr/>
      </xdr:nvCxnSpPr>
      <xdr:spPr>
        <a:xfrm flipV="1">
          <a:off x="16317595" y="15782040"/>
          <a:ext cx="1269" cy="1158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142733</xdr:rowOff>
    </xdr:from>
    <xdr:ext cx="378565" cy="259045"/>
    <xdr:sp macro="" textlink="">
      <xdr:nvSpPr>
        <xdr:cNvPr id="651" name="積立金最小値テキスト"/>
        <xdr:cNvSpPr txBox="1"/>
      </xdr:nvSpPr>
      <xdr:spPr>
        <a:xfrm>
          <a:off x="16370300" y="16944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23</xdr:col>
      <xdr:colOff>428625</xdr:colOff>
      <xdr:row>98</xdr:row>
      <xdr:rowOff>138906</xdr:rowOff>
    </xdr:from>
    <xdr:to>
      <xdr:col>23</xdr:col>
      <xdr:colOff>606425</xdr:colOff>
      <xdr:row>98</xdr:row>
      <xdr:rowOff>138906</xdr:rowOff>
    </xdr:to>
    <xdr:cxnSp macro="">
      <xdr:nvCxnSpPr>
        <xdr:cNvPr id="652" name="直線コネクタ 651"/>
        <xdr:cNvCxnSpPr/>
      </xdr:nvCxnSpPr>
      <xdr:spPr>
        <a:xfrm>
          <a:off x="16230600" y="169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126767</xdr:rowOff>
    </xdr:from>
    <xdr:ext cx="599010" cy="259045"/>
    <xdr:sp macro="" textlink="">
      <xdr:nvSpPr>
        <xdr:cNvPr id="653" name="積立金最大値テキスト"/>
        <xdr:cNvSpPr txBox="1"/>
      </xdr:nvSpPr>
      <xdr:spPr>
        <a:xfrm>
          <a:off x="16370300" y="1555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507,332</a:t>
          </a:r>
          <a:endParaRPr kumimoji="1" lang="ja-JP" altLang="en-US" sz="1000" b="1">
            <a:latin typeface="ＭＳ Ｐゴシック"/>
          </a:endParaRPr>
        </a:p>
      </xdr:txBody>
    </xdr:sp>
    <xdr:clientData/>
  </xdr:oneCellAnchor>
  <xdr:twoCellAnchor>
    <xdr:from>
      <xdr:col>23</xdr:col>
      <xdr:colOff>428625</xdr:colOff>
      <xdr:row>92</xdr:row>
      <xdr:rowOff>8640</xdr:rowOff>
    </xdr:from>
    <xdr:to>
      <xdr:col>23</xdr:col>
      <xdr:colOff>606425</xdr:colOff>
      <xdr:row>92</xdr:row>
      <xdr:rowOff>8640</xdr:rowOff>
    </xdr:to>
    <xdr:cxnSp macro="">
      <xdr:nvCxnSpPr>
        <xdr:cNvPr id="654" name="直線コネクタ 653"/>
        <xdr:cNvCxnSpPr/>
      </xdr:nvCxnSpPr>
      <xdr:spPr>
        <a:xfrm>
          <a:off x="16230600" y="1578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142852</xdr:rowOff>
    </xdr:from>
    <xdr:to>
      <xdr:col>23</xdr:col>
      <xdr:colOff>517525</xdr:colOff>
      <xdr:row>97</xdr:row>
      <xdr:rowOff>85368</xdr:rowOff>
    </xdr:to>
    <xdr:cxnSp macro="">
      <xdr:nvCxnSpPr>
        <xdr:cNvPr id="655" name="直線コネクタ 654"/>
        <xdr:cNvCxnSpPr/>
      </xdr:nvCxnSpPr>
      <xdr:spPr>
        <a:xfrm>
          <a:off x="15481300" y="16430602"/>
          <a:ext cx="838200" cy="28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125497</xdr:rowOff>
    </xdr:from>
    <xdr:ext cx="534377" cy="259045"/>
    <xdr:sp macro="" textlink="">
      <xdr:nvSpPr>
        <xdr:cNvPr id="656" name="積立金平均値テキスト"/>
        <xdr:cNvSpPr txBox="1"/>
      </xdr:nvSpPr>
      <xdr:spPr>
        <a:xfrm>
          <a:off x="16370300" y="16756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147070</xdr:rowOff>
    </xdr:from>
    <xdr:to>
      <xdr:col>23</xdr:col>
      <xdr:colOff>568325</xdr:colOff>
      <xdr:row>98</xdr:row>
      <xdr:rowOff>77220</xdr:rowOff>
    </xdr:to>
    <xdr:sp macro="" textlink="">
      <xdr:nvSpPr>
        <xdr:cNvPr id="657" name="フローチャート : 判断 656"/>
        <xdr:cNvSpPr/>
      </xdr:nvSpPr>
      <xdr:spPr>
        <a:xfrm>
          <a:off x="162687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142852</xdr:rowOff>
    </xdr:from>
    <xdr:to>
      <xdr:col>22</xdr:col>
      <xdr:colOff>365125</xdr:colOff>
      <xdr:row>98</xdr:row>
      <xdr:rowOff>119039</xdr:rowOff>
    </xdr:to>
    <xdr:cxnSp macro="">
      <xdr:nvCxnSpPr>
        <xdr:cNvPr id="658" name="直線コネクタ 657"/>
        <xdr:cNvCxnSpPr/>
      </xdr:nvCxnSpPr>
      <xdr:spPr>
        <a:xfrm flipV="1">
          <a:off x="14592300" y="16430602"/>
          <a:ext cx="889000" cy="49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154967</xdr:rowOff>
    </xdr:from>
    <xdr:to>
      <xdr:col>22</xdr:col>
      <xdr:colOff>415925</xdr:colOff>
      <xdr:row>98</xdr:row>
      <xdr:rowOff>85117</xdr:rowOff>
    </xdr:to>
    <xdr:sp macro="" textlink="">
      <xdr:nvSpPr>
        <xdr:cNvPr id="659" name="フローチャート : 判断 658"/>
        <xdr:cNvSpPr/>
      </xdr:nvSpPr>
      <xdr:spPr>
        <a:xfrm>
          <a:off x="15430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76244</xdr:rowOff>
    </xdr:from>
    <xdr:ext cx="534377" cy="259045"/>
    <xdr:sp macro="" textlink="">
      <xdr:nvSpPr>
        <xdr:cNvPr id="660" name="テキスト ボックス 659"/>
        <xdr:cNvSpPr txBox="1"/>
      </xdr:nvSpPr>
      <xdr:spPr>
        <a:xfrm>
          <a:off x="15214111" y="168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98589</xdr:rowOff>
    </xdr:from>
    <xdr:to>
      <xdr:col>21</xdr:col>
      <xdr:colOff>161925</xdr:colOff>
      <xdr:row>98</xdr:row>
      <xdr:rowOff>119039</xdr:rowOff>
    </xdr:to>
    <xdr:cxnSp macro="">
      <xdr:nvCxnSpPr>
        <xdr:cNvPr id="661" name="直線コネクタ 660"/>
        <xdr:cNvCxnSpPr/>
      </xdr:nvCxnSpPr>
      <xdr:spPr>
        <a:xfrm>
          <a:off x="13703300" y="16900689"/>
          <a:ext cx="889000" cy="2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70430</xdr:rowOff>
    </xdr:from>
    <xdr:to>
      <xdr:col>21</xdr:col>
      <xdr:colOff>212725</xdr:colOff>
      <xdr:row>98</xdr:row>
      <xdr:rowOff>580</xdr:rowOff>
    </xdr:to>
    <xdr:sp macro="" textlink="">
      <xdr:nvSpPr>
        <xdr:cNvPr id="662" name="フローチャート : 判断 661"/>
        <xdr:cNvSpPr/>
      </xdr:nvSpPr>
      <xdr:spPr>
        <a:xfrm>
          <a:off x="14541500" y="167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17107</xdr:rowOff>
    </xdr:from>
    <xdr:ext cx="534377" cy="259045"/>
    <xdr:sp macro="" textlink="">
      <xdr:nvSpPr>
        <xdr:cNvPr id="663" name="テキスト ボックス 662"/>
        <xdr:cNvSpPr txBox="1"/>
      </xdr:nvSpPr>
      <xdr:spPr>
        <a:xfrm>
          <a:off x="14325111" y="1647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98589</xdr:rowOff>
    </xdr:from>
    <xdr:to>
      <xdr:col>19</xdr:col>
      <xdr:colOff>644525</xdr:colOff>
      <xdr:row>98</xdr:row>
      <xdr:rowOff>135875</xdr:rowOff>
    </xdr:to>
    <xdr:cxnSp macro="">
      <xdr:nvCxnSpPr>
        <xdr:cNvPr id="664" name="直線コネクタ 663"/>
        <xdr:cNvCxnSpPr/>
      </xdr:nvCxnSpPr>
      <xdr:spPr>
        <a:xfrm flipV="1">
          <a:off x="12814300" y="16900689"/>
          <a:ext cx="889000" cy="3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5198</xdr:rowOff>
    </xdr:from>
    <xdr:to>
      <xdr:col>20</xdr:col>
      <xdr:colOff>9525</xdr:colOff>
      <xdr:row>98</xdr:row>
      <xdr:rowOff>106798</xdr:rowOff>
    </xdr:to>
    <xdr:sp macro="" textlink="">
      <xdr:nvSpPr>
        <xdr:cNvPr id="665" name="フローチャート : 判断 664"/>
        <xdr:cNvSpPr/>
      </xdr:nvSpPr>
      <xdr:spPr>
        <a:xfrm>
          <a:off x="13652500" y="1680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123325</xdr:rowOff>
    </xdr:from>
    <xdr:ext cx="534377" cy="259045"/>
    <xdr:sp macro="" textlink="">
      <xdr:nvSpPr>
        <xdr:cNvPr id="666" name="テキスト ボックス 665"/>
        <xdr:cNvSpPr txBox="1"/>
      </xdr:nvSpPr>
      <xdr:spPr>
        <a:xfrm>
          <a:off x="13436111" y="1658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25113</xdr:rowOff>
    </xdr:from>
    <xdr:to>
      <xdr:col>18</xdr:col>
      <xdr:colOff>492125</xdr:colOff>
      <xdr:row>98</xdr:row>
      <xdr:rowOff>126713</xdr:rowOff>
    </xdr:to>
    <xdr:sp macro="" textlink="">
      <xdr:nvSpPr>
        <xdr:cNvPr id="667" name="フローチャート : 判断 666"/>
        <xdr:cNvSpPr/>
      </xdr:nvSpPr>
      <xdr:spPr>
        <a:xfrm>
          <a:off x="12763500" y="168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143240</xdr:rowOff>
    </xdr:from>
    <xdr:ext cx="534377" cy="259045"/>
    <xdr:sp macro="" textlink="">
      <xdr:nvSpPr>
        <xdr:cNvPr id="668" name="テキスト ボックス 667"/>
        <xdr:cNvSpPr txBox="1"/>
      </xdr:nvSpPr>
      <xdr:spPr>
        <a:xfrm>
          <a:off x="12547111" y="1660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34568</xdr:rowOff>
    </xdr:from>
    <xdr:to>
      <xdr:col>23</xdr:col>
      <xdr:colOff>568325</xdr:colOff>
      <xdr:row>97</xdr:row>
      <xdr:rowOff>136168</xdr:rowOff>
    </xdr:to>
    <xdr:sp macro="" textlink="">
      <xdr:nvSpPr>
        <xdr:cNvPr id="674" name="円/楕円 673"/>
        <xdr:cNvSpPr/>
      </xdr:nvSpPr>
      <xdr:spPr>
        <a:xfrm>
          <a:off x="16268700" y="1666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57445</xdr:rowOff>
    </xdr:from>
    <xdr:ext cx="534377" cy="259045"/>
    <xdr:sp macro="" textlink="">
      <xdr:nvSpPr>
        <xdr:cNvPr id="675" name="積立金該当値テキスト"/>
        <xdr:cNvSpPr txBox="1"/>
      </xdr:nvSpPr>
      <xdr:spPr>
        <a:xfrm>
          <a:off x="16370300" y="1651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98,767</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92052</xdr:rowOff>
    </xdr:from>
    <xdr:to>
      <xdr:col>22</xdr:col>
      <xdr:colOff>415925</xdr:colOff>
      <xdr:row>96</xdr:row>
      <xdr:rowOff>22202</xdr:rowOff>
    </xdr:to>
    <xdr:sp macro="" textlink="">
      <xdr:nvSpPr>
        <xdr:cNvPr id="676" name="円/楕円 675"/>
        <xdr:cNvSpPr/>
      </xdr:nvSpPr>
      <xdr:spPr>
        <a:xfrm>
          <a:off x="15430500" y="1637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38729</xdr:rowOff>
    </xdr:from>
    <xdr:ext cx="599010" cy="259045"/>
    <xdr:sp macro="" textlink="">
      <xdr:nvSpPr>
        <xdr:cNvPr id="677" name="テキスト ボックス 676"/>
        <xdr:cNvSpPr txBox="1"/>
      </xdr:nvSpPr>
      <xdr:spPr>
        <a:xfrm>
          <a:off x="15181794" y="16155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223,621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68239</xdr:rowOff>
    </xdr:from>
    <xdr:to>
      <xdr:col>21</xdr:col>
      <xdr:colOff>212725</xdr:colOff>
      <xdr:row>98</xdr:row>
      <xdr:rowOff>169839</xdr:rowOff>
    </xdr:to>
    <xdr:sp macro="" textlink="">
      <xdr:nvSpPr>
        <xdr:cNvPr id="678" name="円/楕円 677"/>
        <xdr:cNvSpPr/>
      </xdr:nvSpPr>
      <xdr:spPr>
        <a:xfrm>
          <a:off x="14541500" y="1687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160966</xdr:rowOff>
    </xdr:from>
    <xdr:ext cx="469744" cy="259045"/>
    <xdr:sp macro="" textlink="">
      <xdr:nvSpPr>
        <xdr:cNvPr id="679" name="テキスト ボックス 678"/>
        <xdr:cNvSpPr txBox="1"/>
      </xdr:nvSpPr>
      <xdr:spPr>
        <a:xfrm>
          <a:off x="14357427" y="169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47789</xdr:rowOff>
    </xdr:from>
    <xdr:to>
      <xdr:col>20</xdr:col>
      <xdr:colOff>9525</xdr:colOff>
      <xdr:row>98</xdr:row>
      <xdr:rowOff>149389</xdr:rowOff>
    </xdr:to>
    <xdr:sp macro="" textlink="">
      <xdr:nvSpPr>
        <xdr:cNvPr id="680" name="円/楕円 679"/>
        <xdr:cNvSpPr/>
      </xdr:nvSpPr>
      <xdr:spPr>
        <a:xfrm>
          <a:off x="13652500" y="1684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140516</xdr:rowOff>
    </xdr:from>
    <xdr:ext cx="534377" cy="259045"/>
    <xdr:sp macro="" textlink="">
      <xdr:nvSpPr>
        <xdr:cNvPr id="681" name="テキスト ボックス 680"/>
        <xdr:cNvSpPr txBox="1"/>
      </xdr:nvSpPr>
      <xdr:spPr>
        <a:xfrm>
          <a:off x="13436111" y="1694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17,984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85075</xdr:rowOff>
    </xdr:from>
    <xdr:to>
      <xdr:col>18</xdr:col>
      <xdr:colOff>492125</xdr:colOff>
      <xdr:row>99</xdr:row>
      <xdr:rowOff>15225</xdr:rowOff>
    </xdr:to>
    <xdr:sp macro="" textlink="">
      <xdr:nvSpPr>
        <xdr:cNvPr id="682" name="円/楕円 681"/>
        <xdr:cNvSpPr/>
      </xdr:nvSpPr>
      <xdr:spPr>
        <a:xfrm>
          <a:off x="12763500" y="1688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6352</xdr:rowOff>
    </xdr:from>
    <xdr:ext cx="469744" cy="259045"/>
    <xdr:sp macro="" textlink="">
      <xdr:nvSpPr>
        <xdr:cNvPr id="683" name="テキスト ボックス 682"/>
        <xdr:cNvSpPr txBox="1"/>
      </xdr:nvSpPr>
      <xdr:spPr>
        <a:xfrm>
          <a:off x="12579427" y="1697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9" name="テキスト ボックス 69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1" name="テキスト ボックス 70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61214</xdr:rowOff>
    </xdr:from>
    <xdr:to>
      <xdr:col>32</xdr:col>
      <xdr:colOff>186689</xdr:colOff>
      <xdr:row>39</xdr:row>
      <xdr:rowOff>44450</xdr:rowOff>
    </xdr:to>
    <xdr:cxnSp macro="">
      <xdr:nvCxnSpPr>
        <xdr:cNvPr id="707" name="直線コネクタ 706"/>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7891</xdr:rowOff>
    </xdr:from>
    <xdr:ext cx="534377" cy="259045"/>
    <xdr:sp macro="" textlink="">
      <xdr:nvSpPr>
        <xdr:cNvPr id="710" name="投資及び出資金最大値テキスト"/>
        <xdr:cNvSpPr txBox="1"/>
      </xdr:nvSpPr>
      <xdr:spPr>
        <a:xfrm>
          <a:off x="22212300" y="49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12,018</a:t>
          </a:r>
          <a:endParaRPr kumimoji="1" lang="ja-JP" altLang="en-US" sz="1000" b="1">
            <a:latin typeface="ＭＳ Ｐゴシック"/>
          </a:endParaRPr>
        </a:p>
      </xdr:txBody>
    </xdr:sp>
    <xdr:clientData/>
  </xdr:oneCellAnchor>
  <xdr:twoCellAnchor>
    <xdr:from>
      <xdr:col>32</xdr:col>
      <xdr:colOff>98425</xdr:colOff>
      <xdr:row>30</xdr:row>
      <xdr:rowOff>61214</xdr:rowOff>
    </xdr:from>
    <xdr:to>
      <xdr:col>32</xdr:col>
      <xdr:colOff>276225</xdr:colOff>
      <xdr:row>30</xdr:row>
      <xdr:rowOff>61214</xdr:rowOff>
    </xdr:to>
    <xdr:cxnSp macro="">
      <xdr:nvCxnSpPr>
        <xdr:cNvPr id="711" name="直線コネクタ 710"/>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63119</xdr:rowOff>
    </xdr:from>
    <xdr:to>
      <xdr:col>32</xdr:col>
      <xdr:colOff>187325</xdr:colOff>
      <xdr:row>37</xdr:row>
      <xdr:rowOff>117094</xdr:rowOff>
    </xdr:to>
    <xdr:cxnSp macro="">
      <xdr:nvCxnSpPr>
        <xdr:cNvPr id="712" name="直線コネクタ 711"/>
        <xdr:cNvCxnSpPr/>
      </xdr:nvCxnSpPr>
      <xdr:spPr>
        <a:xfrm flipV="1">
          <a:off x="21323300" y="6406769"/>
          <a:ext cx="838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13733</xdr:rowOff>
    </xdr:from>
    <xdr:ext cx="469744" cy="259045"/>
    <xdr:sp macro="" textlink="">
      <xdr:nvSpPr>
        <xdr:cNvPr id="713" name="投資及び出資金平均値テキスト"/>
        <xdr:cNvSpPr txBox="1"/>
      </xdr:nvSpPr>
      <xdr:spPr>
        <a:xfrm>
          <a:off x="22212300" y="6528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35306</xdr:rowOff>
    </xdr:from>
    <xdr:to>
      <xdr:col>32</xdr:col>
      <xdr:colOff>238125</xdr:colOff>
      <xdr:row>38</xdr:row>
      <xdr:rowOff>136906</xdr:rowOff>
    </xdr:to>
    <xdr:sp macro="" textlink="">
      <xdr:nvSpPr>
        <xdr:cNvPr id="714" name="フローチャート : 判断 713"/>
        <xdr:cNvSpPr/>
      </xdr:nvSpPr>
      <xdr:spPr>
        <a:xfrm>
          <a:off x="22110700" y="65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117094</xdr:rowOff>
    </xdr:from>
    <xdr:to>
      <xdr:col>31</xdr:col>
      <xdr:colOff>34925</xdr:colOff>
      <xdr:row>38</xdr:row>
      <xdr:rowOff>21082</xdr:rowOff>
    </xdr:to>
    <xdr:cxnSp macro="">
      <xdr:nvCxnSpPr>
        <xdr:cNvPr id="715" name="直線コネクタ 714"/>
        <xdr:cNvCxnSpPr/>
      </xdr:nvCxnSpPr>
      <xdr:spPr>
        <a:xfrm flipV="1">
          <a:off x="20434300" y="6460744"/>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50546</xdr:rowOff>
    </xdr:from>
    <xdr:to>
      <xdr:col>31</xdr:col>
      <xdr:colOff>85725</xdr:colOff>
      <xdr:row>38</xdr:row>
      <xdr:rowOff>152146</xdr:rowOff>
    </xdr:to>
    <xdr:sp macro="" textlink="">
      <xdr:nvSpPr>
        <xdr:cNvPr id="716" name="フローチャート : 判断 715"/>
        <xdr:cNvSpPr/>
      </xdr:nvSpPr>
      <xdr:spPr>
        <a:xfrm>
          <a:off x="212725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143273</xdr:rowOff>
    </xdr:from>
    <xdr:ext cx="378565" cy="259045"/>
    <xdr:sp macro="" textlink="">
      <xdr:nvSpPr>
        <xdr:cNvPr id="717" name="テキスト ボックス 716"/>
        <xdr:cNvSpPr txBox="1"/>
      </xdr:nvSpPr>
      <xdr:spPr>
        <a:xfrm>
          <a:off x="21134017" y="6658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21082</xdr:rowOff>
    </xdr:from>
    <xdr:to>
      <xdr:col>29</xdr:col>
      <xdr:colOff>517525</xdr:colOff>
      <xdr:row>38</xdr:row>
      <xdr:rowOff>29591</xdr:rowOff>
    </xdr:to>
    <xdr:cxnSp macro="">
      <xdr:nvCxnSpPr>
        <xdr:cNvPr id="718" name="直線コネクタ 717"/>
        <xdr:cNvCxnSpPr/>
      </xdr:nvCxnSpPr>
      <xdr:spPr>
        <a:xfrm flipV="1">
          <a:off x="19545300" y="6536182"/>
          <a:ext cx="889000" cy="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10922</xdr:rowOff>
    </xdr:from>
    <xdr:to>
      <xdr:col>29</xdr:col>
      <xdr:colOff>568325</xdr:colOff>
      <xdr:row>38</xdr:row>
      <xdr:rowOff>112522</xdr:rowOff>
    </xdr:to>
    <xdr:sp macro="" textlink="">
      <xdr:nvSpPr>
        <xdr:cNvPr id="719" name="フローチャート : 判断 718"/>
        <xdr:cNvSpPr/>
      </xdr:nvSpPr>
      <xdr:spPr>
        <a:xfrm>
          <a:off x="20383500" y="65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103649</xdr:rowOff>
    </xdr:from>
    <xdr:ext cx="469744" cy="259045"/>
    <xdr:sp macro="" textlink="">
      <xdr:nvSpPr>
        <xdr:cNvPr id="720" name="テキスト ボックス 719"/>
        <xdr:cNvSpPr txBox="1"/>
      </xdr:nvSpPr>
      <xdr:spPr>
        <a:xfrm>
          <a:off x="20199427" y="6618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21463</xdr:rowOff>
    </xdr:from>
    <xdr:to>
      <xdr:col>28</xdr:col>
      <xdr:colOff>314325</xdr:colOff>
      <xdr:row>38</xdr:row>
      <xdr:rowOff>29591</xdr:rowOff>
    </xdr:to>
    <xdr:cxnSp macro="">
      <xdr:nvCxnSpPr>
        <xdr:cNvPr id="721" name="直線コネクタ 720"/>
        <xdr:cNvCxnSpPr/>
      </xdr:nvCxnSpPr>
      <xdr:spPr>
        <a:xfrm>
          <a:off x="18656300" y="6536563"/>
          <a:ext cx="889000"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153162</xdr:rowOff>
    </xdr:from>
    <xdr:to>
      <xdr:col>28</xdr:col>
      <xdr:colOff>365125</xdr:colOff>
      <xdr:row>38</xdr:row>
      <xdr:rowOff>83312</xdr:rowOff>
    </xdr:to>
    <xdr:sp macro="" textlink="">
      <xdr:nvSpPr>
        <xdr:cNvPr id="722" name="フローチャート : 判断 721"/>
        <xdr:cNvSpPr/>
      </xdr:nvSpPr>
      <xdr:spPr>
        <a:xfrm>
          <a:off x="19494500" y="649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74439</xdr:rowOff>
    </xdr:from>
    <xdr:ext cx="469744" cy="259045"/>
    <xdr:sp macro="" textlink="">
      <xdr:nvSpPr>
        <xdr:cNvPr id="723" name="テキスト ボックス 722"/>
        <xdr:cNvSpPr txBox="1"/>
      </xdr:nvSpPr>
      <xdr:spPr>
        <a:xfrm>
          <a:off x="19310427" y="6589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15113</xdr:rowOff>
    </xdr:from>
    <xdr:to>
      <xdr:col>27</xdr:col>
      <xdr:colOff>161925</xdr:colOff>
      <xdr:row>38</xdr:row>
      <xdr:rowOff>116713</xdr:rowOff>
    </xdr:to>
    <xdr:sp macro="" textlink="">
      <xdr:nvSpPr>
        <xdr:cNvPr id="724" name="フローチャート : 判断 723"/>
        <xdr:cNvSpPr/>
      </xdr:nvSpPr>
      <xdr:spPr>
        <a:xfrm>
          <a:off x="18605500" y="65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107840</xdr:rowOff>
    </xdr:from>
    <xdr:ext cx="469744" cy="259045"/>
    <xdr:sp macro="" textlink="">
      <xdr:nvSpPr>
        <xdr:cNvPr id="725" name="テキスト ボックス 724"/>
        <xdr:cNvSpPr txBox="1"/>
      </xdr:nvSpPr>
      <xdr:spPr>
        <a:xfrm>
          <a:off x="18421427" y="6622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12319</xdr:rowOff>
    </xdr:from>
    <xdr:to>
      <xdr:col>32</xdr:col>
      <xdr:colOff>238125</xdr:colOff>
      <xdr:row>37</xdr:row>
      <xdr:rowOff>113919</xdr:rowOff>
    </xdr:to>
    <xdr:sp macro="" textlink="">
      <xdr:nvSpPr>
        <xdr:cNvPr id="731" name="円/楕円 730"/>
        <xdr:cNvSpPr/>
      </xdr:nvSpPr>
      <xdr:spPr>
        <a:xfrm>
          <a:off x="22110700" y="635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35196</xdr:rowOff>
    </xdr:from>
    <xdr:ext cx="469744" cy="259045"/>
    <xdr:sp macro="" textlink="">
      <xdr:nvSpPr>
        <xdr:cNvPr id="732" name="投資及び出資金該当値テキスト"/>
        <xdr:cNvSpPr txBox="1"/>
      </xdr:nvSpPr>
      <xdr:spPr>
        <a:xfrm>
          <a:off x="22212300" y="6207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2,553</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66294</xdr:rowOff>
    </xdr:from>
    <xdr:to>
      <xdr:col>31</xdr:col>
      <xdr:colOff>85725</xdr:colOff>
      <xdr:row>37</xdr:row>
      <xdr:rowOff>167894</xdr:rowOff>
    </xdr:to>
    <xdr:sp macro="" textlink="">
      <xdr:nvSpPr>
        <xdr:cNvPr id="733" name="円/楕円 732"/>
        <xdr:cNvSpPr/>
      </xdr:nvSpPr>
      <xdr:spPr>
        <a:xfrm>
          <a:off x="21272500" y="640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12971</xdr:rowOff>
    </xdr:from>
    <xdr:ext cx="469744" cy="259045"/>
    <xdr:sp macro="" textlink="">
      <xdr:nvSpPr>
        <xdr:cNvPr id="734" name="テキスト ボックス 733"/>
        <xdr:cNvSpPr txBox="1"/>
      </xdr:nvSpPr>
      <xdr:spPr>
        <a:xfrm>
          <a:off x="21088427" y="618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2,128</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141732</xdr:rowOff>
    </xdr:from>
    <xdr:to>
      <xdr:col>29</xdr:col>
      <xdr:colOff>568325</xdr:colOff>
      <xdr:row>38</xdr:row>
      <xdr:rowOff>71882</xdr:rowOff>
    </xdr:to>
    <xdr:sp macro="" textlink="">
      <xdr:nvSpPr>
        <xdr:cNvPr id="735" name="円/楕円 734"/>
        <xdr:cNvSpPr/>
      </xdr:nvSpPr>
      <xdr:spPr>
        <a:xfrm>
          <a:off x="20383500" y="648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88409</xdr:rowOff>
    </xdr:from>
    <xdr:ext cx="469744" cy="259045"/>
    <xdr:sp macro="" textlink="">
      <xdr:nvSpPr>
        <xdr:cNvPr id="736" name="テキスト ボックス 735"/>
        <xdr:cNvSpPr txBox="1"/>
      </xdr:nvSpPr>
      <xdr:spPr>
        <a:xfrm>
          <a:off x="20199427" y="626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150241</xdr:rowOff>
    </xdr:from>
    <xdr:to>
      <xdr:col>28</xdr:col>
      <xdr:colOff>365125</xdr:colOff>
      <xdr:row>38</xdr:row>
      <xdr:rowOff>80390</xdr:rowOff>
    </xdr:to>
    <xdr:sp macro="" textlink="">
      <xdr:nvSpPr>
        <xdr:cNvPr id="737" name="円/楕円 736"/>
        <xdr:cNvSpPr/>
      </xdr:nvSpPr>
      <xdr:spPr>
        <a:xfrm>
          <a:off x="19494500" y="64938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96918</xdr:rowOff>
    </xdr:from>
    <xdr:ext cx="469744" cy="259045"/>
    <xdr:sp macro="" textlink="">
      <xdr:nvSpPr>
        <xdr:cNvPr id="738" name="テキスト ボックス 737"/>
        <xdr:cNvSpPr txBox="1"/>
      </xdr:nvSpPr>
      <xdr:spPr>
        <a:xfrm>
          <a:off x="19310427" y="62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1,467</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142113</xdr:rowOff>
    </xdr:from>
    <xdr:to>
      <xdr:col>27</xdr:col>
      <xdr:colOff>161925</xdr:colOff>
      <xdr:row>38</xdr:row>
      <xdr:rowOff>72263</xdr:rowOff>
    </xdr:to>
    <xdr:sp macro="" textlink="">
      <xdr:nvSpPr>
        <xdr:cNvPr id="739" name="円/楕円 738"/>
        <xdr:cNvSpPr/>
      </xdr:nvSpPr>
      <xdr:spPr>
        <a:xfrm>
          <a:off x="18605500" y="64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88790</xdr:rowOff>
    </xdr:from>
    <xdr:ext cx="469744" cy="259045"/>
    <xdr:sp macro="" textlink="">
      <xdr:nvSpPr>
        <xdr:cNvPr id="740" name="テキスト ボックス 739"/>
        <xdr:cNvSpPr txBox="1"/>
      </xdr:nvSpPr>
      <xdr:spPr>
        <a:xfrm>
          <a:off x="18421427" y="626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4" name="テキスト ボックス 75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85598</xdr:rowOff>
    </xdr:from>
    <xdr:to>
      <xdr:col>32</xdr:col>
      <xdr:colOff>186689</xdr:colOff>
      <xdr:row>59</xdr:row>
      <xdr:rowOff>44450</xdr:rowOff>
    </xdr:to>
    <xdr:cxnSp macro="">
      <xdr:nvCxnSpPr>
        <xdr:cNvPr id="764" name="直線コネクタ 763"/>
        <xdr:cNvCxnSpPr/>
      </xdr:nvCxnSpPr>
      <xdr:spPr>
        <a:xfrm flipV="1">
          <a:off x="22159595" y="8829548"/>
          <a:ext cx="1269"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32275</xdr:rowOff>
    </xdr:from>
    <xdr:ext cx="534377" cy="259045"/>
    <xdr:sp macro="" textlink="">
      <xdr:nvSpPr>
        <xdr:cNvPr id="767" name="貸付金最大値テキスト"/>
        <xdr:cNvSpPr txBox="1"/>
      </xdr:nvSpPr>
      <xdr:spPr>
        <a:xfrm>
          <a:off x="22212300" y="860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17,460</a:t>
          </a:r>
          <a:endParaRPr kumimoji="1" lang="ja-JP" altLang="en-US" sz="1000" b="1">
            <a:latin typeface="ＭＳ Ｐゴシック"/>
          </a:endParaRPr>
        </a:p>
      </xdr:txBody>
    </xdr:sp>
    <xdr:clientData/>
  </xdr:oneCellAnchor>
  <xdr:twoCellAnchor>
    <xdr:from>
      <xdr:col>32</xdr:col>
      <xdr:colOff>98425</xdr:colOff>
      <xdr:row>51</xdr:row>
      <xdr:rowOff>85598</xdr:rowOff>
    </xdr:from>
    <xdr:to>
      <xdr:col>32</xdr:col>
      <xdr:colOff>276225</xdr:colOff>
      <xdr:row>51</xdr:row>
      <xdr:rowOff>85598</xdr:rowOff>
    </xdr:to>
    <xdr:cxnSp macro="">
      <xdr:nvCxnSpPr>
        <xdr:cNvPr id="768" name="直線コネクタ 767"/>
        <xdr:cNvCxnSpPr/>
      </xdr:nvCxnSpPr>
      <xdr:spPr>
        <a:xfrm>
          <a:off x="22072600" y="882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69" name="直線コネクタ 76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162983</xdr:rowOff>
    </xdr:from>
    <xdr:ext cx="469744" cy="259045"/>
    <xdr:sp macro="" textlink="">
      <xdr:nvSpPr>
        <xdr:cNvPr id="770" name="貸付金平均値テキスト"/>
        <xdr:cNvSpPr txBox="1"/>
      </xdr:nvSpPr>
      <xdr:spPr>
        <a:xfrm>
          <a:off x="22212300" y="976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2,578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140106</xdr:rowOff>
    </xdr:from>
    <xdr:to>
      <xdr:col>32</xdr:col>
      <xdr:colOff>238125</xdr:colOff>
      <xdr:row>58</xdr:row>
      <xdr:rowOff>70256</xdr:rowOff>
    </xdr:to>
    <xdr:sp macro="" textlink="">
      <xdr:nvSpPr>
        <xdr:cNvPr id="771" name="フローチャート : 判断 770"/>
        <xdr:cNvSpPr/>
      </xdr:nvSpPr>
      <xdr:spPr>
        <a:xfrm>
          <a:off x="221107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2" name="直線コネクタ 77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163195</xdr:rowOff>
    </xdr:from>
    <xdr:to>
      <xdr:col>31</xdr:col>
      <xdr:colOff>85725</xdr:colOff>
      <xdr:row>58</xdr:row>
      <xdr:rowOff>93345</xdr:rowOff>
    </xdr:to>
    <xdr:sp macro="" textlink="">
      <xdr:nvSpPr>
        <xdr:cNvPr id="773" name="フローチャート : 判断 772"/>
        <xdr:cNvSpPr/>
      </xdr:nvSpPr>
      <xdr:spPr>
        <a:xfrm>
          <a:off x="21272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109872</xdr:rowOff>
    </xdr:from>
    <xdr:ext cx="469744" cy="259045"/>
    <xdr:sp macro="" textlink="">
      <xdr:nvSpPr>
        <xdr:cNvPr id="774" name="テキスト ボックス 773"/>
        <xdr:cNvSpPr txBox="1"/>
      </xdr:nvSpPr>
      <xdr:spPr>
        <a:xfrm>
          <a:off x="21088427"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5" name="直線コネクタ 77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75870</xdr:rowOff>
    </xdr:from>
    <xdr:to>
      <xdr:col>29</xdr:col>
      <xdr:colOff>568325</xdr:colOff>
      <xdr:row>58</xdr:row>
      <xdr:rowOff>6020</xdr:rowOff>
    </xdr:to>
    <xdr:sp macro="" textlink="">
      <xdr:nvSpPr>
        <xdr:cNvPr id="776" name="フローチャート : 判断 775"/>
        <xdr:cNvSpPr/>
      </xdr:nvSpPr>
      <xdr:spPr>
        <a:xfrm>
          <a:off x="20383500" y="984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22547</xdr:rowOff>
    </xdr:from>
    <xdr:ext cx="469744" cy="259045"/>
    <xdr:sp macro="" textlink="">
      <xdr:nvSpPr>
        <xdr:cNvPr id="777" name="テキスト ボックス 776"/>
        <xdr:cNvSpPr txBox="1"/>
      </xdr:nvSpPr>
      <xdr:spPr>
        <a:xfrm>
          <a:off x="20199427" y="962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78" name="直線コネクタ 77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72136</xdr:rowOff>
    </xdr:from>
    <xdr:to>
      <xdr:col>28</xdr:col>
      <xdr:colOff>365125</xdr:colOff>
      <xdr:row>58</xdr:row>
      <xdr:rowOff>2286</xdr:rowOff>
    </xdr:to>
    <xdr:sp macro="" textlink="">
      <xdr:nvSpPr>
        <xdr:cNvPr id="779" name="フローチャート : 判断 778"/>
        <xdr:cNvSpPr/>
      </xdr:nvSpPr>
      <xdr:spPr>
        <a:xfrm>
          <a:off x="19494500" y="9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18813</xdr:rowOff>
    </xdr:from>
    <xdr:ext cx="469744" cy="259045"/>
    <xdr:sp macro="" textlink="">
      <xdr:nvSpPr>
        <xdr:cNvPr id="780" name="テキスト ボックス 779"/>
        <xdr:cNvSpPr txBox="1"/>
      </xdr:nvSpPr>
      <xdr:spPr>
        <a:xfrm>
          <a:off x="19310427" y="962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50876</xdr:rowOff>
    </xdr:from>
    <xdr:to>
      <xdr:col>27</xdr:col>
      <xdr:colOff>161925</xdr:colOff>
      <xdr:row>57</xdr:row>
      <xdr:rowOff>152476</xdr:rowOff>
    </xdr:to>
    <xdr:sp macro="" textlink="">
      <xdr:nvSpPr>
        <xdr:cNvPr id="781" name="フローチャート : 判断 780"/>
        <xdr:cNvSpPr/>
      </xdr:nvSpPr>
      <xdr:spPr>
        <a:xfrm>
          <a:off x="18605500" y="982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169003</xdr:rowOff>
    </xdr:from>
    <xdr:ext cx="469744" cy="259045"/>
    <xdr:sp macro="" textlink="">
      <xdr:nvSpPr>
        <xdr:cNvPr id="782" name="テキスト ボックス 781"/>
        <xdr:cNvSpPr txBox="1"/>
      </xdr:nvSpPr>
      <xdr:spPr>
        <a:xfrm>
          <a:off x="18421427" y="959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88" name="円/楕円 78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89"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0" name="円/楕円 78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1" name="テキスト ボックス 790"/>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2" name="円/楕円 79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3" name="テキスト ボックス 792"/>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4" name="円/楕円 79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5" name="テキスト ボックス 79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6" name="円/楕円 79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7" name="テキスト ボックス 796"/>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151612</xdr:rowOff>
    </xdr:from>
    <xdr:to>
      <xdr:col>32</xdr:col>
      <xdr:colOff>186689</xdr:colOff>
      <xdr:row>79</xdr:row>
      <xdr:rowOff>572</xdr:rowOff>
    </xdr:to>
    <xdr:cxnSp macro="">
      <xdr:nvCxnSpPr>
        <xdr:cNvPr id="822" name="直線コネクタ 821"/>
        <xdr:cNvCxnSpPr/>
      </xdr:nvCxnSpPr>
      <xdr:spPr>
        <a:xfrm flipV="1">
          <a:off x="22159595" y="12153112"/>
          <a:ext cx="1269" cy="1392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4399</xdr:rowOff>
    </xdr:from>
    <xdr:ext cx="534377" cy="259045"/>
    <xdr:sp macro="" textlink="">
      <xdr:nvSpPr>
        <xdr:cNvPr id="823" name="繰出金最小値テキスト"/>
        <xdr:cNvSpPr txBox="1"/>
      </xdr:nvSpPr>
      <xdr:spPr>
        <a:xfrm>
          <a:off x="22212300" y="1354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33,455</a:t>
          </a:r>
          <a:endParaRPr kumimoji="1" lang="ja-JP" altLang="en-US" sz="1000" b="1">
            <a:latin typeface="ＭＳ Ｐゴシック"/>
          </a:endParaRPr>
        </a:p>
      </xdr:txBody>
    </xdr:sp>
    <xdr:clientData/>
  </xdr:oneCellAnchor>
  <xdr:twoCellAnchor>
    <xdr:from>
      <xdr:col>32</xdr:col>
      <xdr:colOff>98425</xdr:colOff>
      <xdr:row>79</xdr:row>
      <xdr:rowOff>572</xdr:rowOff>
    </xdr:from>
    <xdr:to>
      <xdr:col>32</xdr:col>
      <xdr:colOff>276225</xdr:colOff>
      <xdr:row>79</xdr:row>
      <xdr:rowOff>572</xdr:rowOff>
    </xdr:to>
    <xdr:cxnSp macro="">
      <xdr:nvCxnSpPr>
        <xdr:cNvPr id="824" name="直線コネクタ 823"/>
        <xdr:cNvCxnSpPr/>
      </xdr:nvCxnSpPr>
      <xdr:spPr>
        <a:xfrm>
          <a:off x="22072600" y="13545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98289</xdr:rowOff>
    </xdr:from>
    <xdr:ext cx="599010" cy="259045"/>
    <xdr:sp macro="" textlink="">
      <xdr:nvSpPr>
        <xdr:cNvPr id="825" name="繰出金最大値テキスト"/>
        <xdr:cNvSpPr txBox="1"/>
      </xdr:nvSpPr>
      <xdr:spPr>
        <a:xfrm>
          <a:off x="22212300" y="1192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143,062</a:t>
          </a:r>
          <a:endParaRPr kumimoji="1" lang="ja-JP" altLang="en-US" sz="1000" b="1">
            <a:latin typeface="ＭＳ Ｐゴシック"/>
          </a:endParaRPr>
        </a:p>
      </xdr:txBody>
    </xdr:sp>
    <xdr:clientData/>
  </xdr:oneCellAnchor>
  <xdr:twoCellAnchor>
    <xdr:from>
      <xdr:col>32</xdr:col>
      <xdr:colOff>98425</xdr:colOff>
      <xdr:row>70</xdr:row>
      <xdr:rowOff>151612</xdr:rowOff>
    </xdr:from>
    <xdr:to>
      <xdr:col>32</xdr:col>
      <xdr:colOff>276225</xdr:colOff>
      <xdr:row>70</xdr:row>
      <xdr:rowOff>151612</xdr:rowOff>
    </xdr:to>
    <xdr:cxnSp macro="">
      <xdr:nvCxnSpPr>
        <xdr:cNvPr id="826" name="直線コネクタ 825"/>
        <xdr:cNvCxnSpPr/>
      </xdr:nvCxnSpPr>
      <xdr:spPr>
        <a:xfrm>
          <a:off x="22072600" y="121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96216</xdr:rowOff>
    </xdr:from>
    <xdr:to>
      <xdr:col>32</xdr:col>
      <xdr:colOff>187325</xdr:colOff>
      <xdr:row>77</xdr:row>
      <xdr:rowOff>108217</xdr:rowOff>
    </xdr:to>
    <xdr:cxnSp macro="">
      <xdr:nvCxnSpPr>
        <xdr:cNvPr id="827" name="直線コネクタ 826"/>
        <xdr:cNvCxnSpPr/>
      </xdr:nvCxnSpPr>
      <xdr:spPr>
        <a:xfrm flipV="1">
          <a:off x="21323300" y="13297866"/>
          <a:ext cx="8382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135069</xdr:rowOff>
    </xdr:from>
    <xdr:ext cx="534377" cy="259045"/>
    <xdr:sp macro="" textlink="">
      <xdr:nvSpPr>
        <xdr:cNvPr id="828" name="繰出金平均値テキスト"/>
        <xdr:cNvSpPr txBox="1"/>
      </xdr:nvSpPr>
      <xdr:spPr>
        <a:xfrm>
          <a:off x="22212300" y="12822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112192</xdr:rowOff>
    </xdr:from>
    <xdr:to>
      <xdr:col>32</xdr:col>
      <xdr:colOff>238125</xdr:colOff>
      <xdr:row>76</xdr:row>
      <xdr:rowOff>42342</xdr:rowOff>
    </xdr:to>
    <xdr:sp macro="" textlink="">
      <xdr:nvSpPr>
        <xdr:cNvPr id="829" name="フローチャート : 判断 828"/>
        <xdr:cNvSpPr/>
      </xdr:nvSpPr>
      <xdr:spPr>
        <a:xfrm>
          <a:off x="221107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108217</xdr:rowOff>
    </xdr:from>
    <xdr:to>
      <xdr:col>31</xdr:col>
      <xdr:colOff>34925</xdr:colOff>
      <xdr:row>77</xdr:row>
      <xdr:rowOff>161925</xdr:rowOff>
    </xdr:to>
    <xdr:cxnSp macro="">
      <xdr:nvCxnSpPr>
        <xdr:cNvPr id="830" name="直線コネクタ 829"/>
        <xdr:cNvCxnSpPr/>
      </xdr:nvCxnSpPr>
      <xdr:spPr>
        <a:xfrm flipV="1">
          <a:off x="20434300" y="13309867"/>
          <a:ext cx="889000" cy="5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123774</xdr:rowOff>
    </xdr:from>
    <xdr:to>
      <xdr:col>31</xdr:col>
      <xdr:colOff>85725</xdr:colOff>
      <xdr:row>76</xdr:row>
      <xdr:rowOff>53924</xdr:rowOff>
    </xdr:to>
    <xdr:sp macro="" textlink="">
      <xdr:nvSpPr>
        <xdr:cNvPr id="831" name="フローチャート : 判断 830"/>
        <xdr:cNvSpPr/>
      </xdr:nvSpPr>
      <xdr:spPr>
        <a:xfrm>
          <a:off x="21272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70451</xdr:rowOff>
    </xdr:from>
    <xdr:ext cx="534377" cy="259045"/>
    <xdr:sp macro="" textlink="">
      <xdr:nvSpPr>
        <xdr:cNvPr id="832" name="テキスト ボックス 831"/>
        <xdr:cNvSpPr txBox="1"/>
      </xdr:nvSpPr>
      <xdr:spPr>
        <a:xfrm>
          <a:off x="21056111" y="127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161925</xdr:rowOff>
    </xdr:from>
    <xdr:to>
      <xdr:col>29</xdr:col>
      <xdr:colOff>517525</xdr:colOff>
      <xdr:row>78</xdr:row>
      <xdr:rowOff>14681</xdr:rowOff>
    </xdr:to>
    <xdr:cxnSp macro="">
      <xdr:nvCxnSpPr>
        <xdr:cNvPr id="833" name="直線コネクタ 832"/>
        <xdr:cNvCxnSpPr/>
      </xdr:nvCxnSpPr>
      <xdr:spPr>
        <a:xfrm flipV="1">
          <a:off x="19545300" y="13363575"/>
          <a:ext cx="889000" cy="2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111227</xdr:rowOff>
    </xdr:from>
    <xdr:to>
      <xdr:col>29</xdr:col>
      <xdr:colOff>568325</xdr:colOff>
      <xdr:row>77</xdr:row>
      <xdr:rowOff>41377</xdr:rowOff>
    </xdr:to>
    <xdr:sp macro="" textlink="">
      <xdr:nvSpPr>
        <xdr:cNvPr id="834" name="フローチャート : 判断 833"/>
        <xdr:cNvSpPr/>
      </xdr:nvSpPr>
      <xdr:spPr>
        <a:xfrm>
          <a:off x="20383500" y="1314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57904</xdr:rowOff>
    </xdr:from>
    <xdr:ext cx="534377" cy="259045"/>
    <xdr:sp macro="" textlink="">
      <xdr:nvSpPr>
        <xdr:cNvPr id="835" name="テキスト ボックス 834"/>
        <xdr:cNvSpPr txBox="1"/>
      </xdr:nvSpPr>
      <xdr:spPr>
        <a:xfrm>
          <a:off x="20167111" y="1291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14681</xdr:rowOff>
    </xdr:from>
    <xdr:to>
      <xdr:col>28</xdr:col>
      <xdr:colOff>314325</xdr:colOff>
      <xdr:row>78</xdr:row>
      <xdr:rowOff>41160</xdr:rowOff>
    </xdr:to>
    <xdr:cxnSp macro="">
      <xdr:nvCxnSpPr>
        <xdr:cNvPr id="836" name="直線コネクタ 835"/>
        <xdr:cNvCxnSpPr/>
      </xdr:nvCxnSpPr>
      <xdr:spPr>
        <a:xfrm flipV="1">
          <a:off x="18656300" y="13387781"/>
          <a:ext cx="889000" cy="2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149034</xdr:rowOff>
    </xdr:from>
    <xdr:to>
      <xdr:col>28</xdr:col>
      <xdr:colOff>365125</xdr:colOff>
      <xdr:row>77</xdr:row>
      <xdr:rowOff>79184</xdr:rowOff>
    </xdr:to>
    <xdr:sp macro="" textlink="">
      <xdr:nvSpPr>
        <xdr:cNvPr id="837" name="フローチャート : 判断 836"/>
        <xdr:cNvSpPr/>
      </xdr:nvSpPr>
      <xdr:spPr>
        <a:xfrm>
          <a:off x="19494500" y="1317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95711</xdr:rowOff>
    </xdr:from>
    <xdr:ext cx="534377" cy="259045"/>
    <xdr:sp macro="" textlink="">
      <xdr:nvSpPr>
        <xdr:cNvPr id="838" name="テキスト ボックス 837"/>
        <xdr:cNvSpPr txBox="1"/>
      </xdr:nvSpPr>
      <xdr:spPr>
        <a:xfrm>
          <a:off x="19278111" y="1295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161468</xdr:rowOff>
    </xdr:from>
    <xdr:to>
      <xdr:col>27</xdr:col>
      <xdr:colOff>161925</xdr:colOff>
      <xdr:row>77</xdr:row>
      <xdr:rowOff>91618</xdr:rowOff>
    </xdr:to>
    <xdr:sp macro="" textlink="">
      <xdr:nvSpPr>
        <xdr:cNvPr id="839" name="フローチャート : 判断 838"/>
        <xdr:cNvSpPr/>
      </xdr:nvSpPr>
      <xdr:spPr>
        <a:xfrm>
          <a:off x="18605500" y="1319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108145</xdr:rowOff>
    </xdr:from>
    <xdr:ext cx="534377" cy="259045"/>
    <xdr:sp macro="" textlink="">
      <xdr:nvSpPr>
        <xdr:cNvPr id="840" name="テキスト ボックス 839"/>
        <xdr:cNvSpPr txBox="1"/>
      </xdr:nvSpPr>
      <xdr:spPr>
        <a:xfrm>
          <a:off x="18389111" y="1296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45416</xdr:rowOff>
    </xdr:from>
    <xdr:to>
      <xdr:col>32</xdr:col>
      <xdr:colOff>238125</xdr:colOff>
      <xdr:row>77</xdr:row>
      <xdr:rowOff>147016</xdr:rowOff>
    </xdr:to>
    <xdr:sp macro="" textlink="">
      <xdr:nvSpPr>
        <xdr:cNvPr id="846" name="円/楕円 845"/>
        <xdr:cNvSpPr/>
      </xdr:nvSpPr>
      <xdr:spPr>
        <a:xfrm>
          <a:off x="22110700" y="1324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23843</xdr:rowOff>
    </xdr:from>
    <xdr:ext cx="534377" cy="259045"/>
    <xdr:sp macro="" textlink="">
      <xdr:nvSpPr>
        <xdr:cNvPr id="847" name="繰出金該当値テキスト"/>
        <xdr:cNvSpPr txBox="1"/>
      </xdr:nvSpPr>
      <xdr:spPr>
        <a:xfrm>
          <a:off x="22212300" y="1322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52,924</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57417</xdr:rowOff>
    </xdr:from>
    <xdr:to>
      <xdr:col>31</xdr:col>
      <xdr:colOff>85725</xdr:colOff>
      <xdr:row>77</xdr:row>
      <xdr:rowOff>159017</xdr:rowOff>
    </xdr:to>
    <xdr:sp macro="" textlink="">
      <xdr:nvSpPr>
        <xdr:cNvPr id="848" name="円/楕円 847"/>
        <xdr:cNvSpPr/>
      </xdr:nvSpPr>
      <xdr:spPr>
        <a:xfrm>
          <a:off x="21272500" y="1325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150144</xdr:rowOff>
    </xdr:from>
    <xdr:ext cx="534377" cy="259045"/>
    <xdr:sp macro="" textlink="">
      <xdr:nvSpPr>
        <xdr:cNvPr id="849" name="テキスト ボックス 848"/>
        <xdr:cNvSpPr txBox="1"/>
      </xdr:nvSpPr>
      <xdr:spPr>
        <a:xfrm>
          <a:off x="21056111" y="1335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51,979</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111125</xdr:rowOff>
    </xdr:from>
    <xdr:to>
      <xdr:col>29</xdr:col>
      <xdr:colOff>568325</xdr:colOff>
      <xdr:row>78</xdr:row>
      <xdr:rowOff>41275</xdr:rowOff>
    </xdr:to>
    <xdr:sp macro="" textlink="">
      <xdr:nvSpPr>
        <xdr:cNvPr id="850" name="円/楕円 849"/>
        <xdr:cNvSpPr/>
      </xdr:nvSpPr>
      <xdr:spPr>
        <a:xfrm>
          <a:off x="20383500" y="1331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32402</xdr:rowOff>
    </xdr:from>
    <xdr:ext cx="534377" cy="259045"/>
    <xdr:sp macro="" textlink="">
      <xdr:nvSpPr>
        <xdr:cNvPr id="851" name="テキスト ボックス 850"/>
        <xdr:cNvSpPr txBox="1"/>
      </xdr:nvSpPr>
      <xdr:spPr>
        <a:xfrm>
          <a:off x="20167111" y="1340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47,750</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135331</xdr:rowOff>
    </xdr:from>
    <xdr:to>
      <xdr:col>28</xdr:col>
      <xdr:colOff>365125</xdr:colOff>
      <xdr:row>78</xdr:row>
      <xdr:rowOff>65481</xdr:rowOff>
    </xdr:to>
    <xdr:sp macro="" textlink="">
      <xdr:nvSpPr>
        <xdr:cNvPr id="852" name="円/楕円 851"/>
        <xdr:cNvSpPr/>
      </xdr:nvSpPr>
      <xdr:spPr>
        <a:xfrm>
          <a:off x="19494500" y="1333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56608</xdr:rowOff>
    </xdr:from>
    <xdr:ext cx="534377" cy="259045"/>
    <xdr:sp macro="" textlink="">
      <xdr:nvSpPr>
        <xdr:cNvPr id="853" name="テキスト ボックス 852"/>
        <xdr:cNvSpPr txBox="1"/>
      </xdr:nvSpPr>
      <xdr:spPr>
        <a:xfrm>
          <a:off x="19278111" y="1342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45,844</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161810</xdr:rowOff>
    </xdr:from>
    <xdr:to>
      <xdr:col>27</xdr:col>
      <xdr:colOff>161925</xdr:colOff>
      <xdr:row>78</xdr:row>
      <xdr:rowOff>91960</xdr:rowOff>
    </xdr:to>
    <xdr:sp macro="" textlink="">
      <xdr:nvSpPr>
        <xdr:cNvPr id="854" name="円/楕円 853"/>
        <xdr:cNvSpPr/>
      </xdr:nvSpPr>
      <xdr:spPr>
        <a:xfrm>
          <a:off x="18605500" y="1336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83087</xdr:rowOff>
    </xdr:from>
    <xdr:ext cx="534377" cy="259045"/>
    <xdr:sp macro="" textlink="">
      <xdr:nvSpPr>
        <xdr:cNvPr id="855" name="テキスト ボックス 854"/>
        <xdr:cNvSpPr txBox="1"/>
      </xdr:nvSpPr>
      <xdr:spPr>
        <a:xfrm>
          <a:off x="18389111" y="1345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43,759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6" name="直線コネクタ 865"/>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7" name="テキスト ボックス 866"/>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8" name="直線コネクタ 867"/>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69" name="テキスト ボックス 868"/>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1" name="テキスト ボックス 870"/>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2" name="直線コネクタ 871"/>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3" name="テキスト ボックス 872"/>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4" name="直線コネクタ 873"/>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5" name="テキスト ボックス 874"/>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6" name="直線コネクタ 87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7" name="テキスト ボックス 876"/>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79" name="直線コネクタ 878"/>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0"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1" name="直線コネクタ 880"/>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2"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3" name="直線コネクタ 88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4" name="直線コネクタ 883"/>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5"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6" name="フローチャート : 判断 885"/>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7" name="直線コネクタ 886"/>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88" name="フローチャート : 判断 887"/>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89" name="テキスト ボックス 888"/>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0" name="直線コネクタ 889"/>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90</xdr:row>
      <xdr:rowOff>50800</xdr:rowOff>
    </xdr:from>
    <xdr:to>
      <xdr:col>29</xdr:col>
      <xdr:colOff>568325</xdr:colOff>
      <xdr:row>90</xdr:row>
      <xdr:rowOff>152400</xdr:rowOff>
    </xdr:to>
    <xdr:sp macro="" textlink="">
      <xdr:nvSpPr>
        <xdr:cNvPr id="891" name="フローチャート : 判断 890"/>
        <xdr:cNvSpPr/>
      </xdr:nvSpPr>
      <xdr:spPr>
        <a:xfrm>
          <a:off x="20383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88</xdr:row>
      <xdr:rowOff>168927</xdr:rowOff>
    </xdr:from>
    <xdr:ext cx="313932" cy="259045"/>
    <xdr:sp macro="" textlink="">
      <xdr:nvSpPr>
        <xdr:cNvPr id="892" name="テキスト ボックス 891"/>
        <xdr:cNvSpPr txBox="1"/>
      </xdr:nvSpPr>
      <xdr:spPr>
        <a:xfrm>
          <a:off x="20277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3" name="直線コネクタ 892"/>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4" name="フローチャート : 判断 893"/>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5" name="テキスト ボックス 894"/>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6" name="フローチャート : 判断 895"/>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7" name="テキスト ボックス 896"/>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8" name="テキスト ボックス 89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9" name="テキスト ボックス 89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0" name="テキスト ボックス 89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1" name="テキスト ボックス 90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2" name="テキスト ボックス 90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3" name="円/楕円 902"/>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4"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5" name="円/楕円 904"/>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6" name="テキスト ボックス 905"/>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7" name="円/楕円 906"/>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8" name="テキスト ボックス 907"/>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09" name="円/楕円 908"/>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0" name="テキスト ボックス 909"/>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1" name="円/楕円 910"/>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2" name="テキスト ボックス 911"/>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3" name="正方形/長方形 9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4" name="正方形/長方形 9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5" name="テキスト ボックス 9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ほぼすべての項目において類似団体平均を下回っている。</a:t>
          </a:r>
          <a:endParaRPr lang="ja-JP" altLang="ja-JP" sz="1400">
            <a:effectLst/>
          </a:endParaRPr>
        </a:p>
        <a:p>
          <a:r>
            <a:rPr kumimoji="1" lang="ja-JP" altLang="ja-JP" sz="1100">
              <a:solidFill>
                <a:schemeClr val="dk1"/>
              </a:solidFill>
              <a:effectLst/>
              <a:latin typeface="+mn-lt"/>
              <a:ea typeface="+mn-ea"/>
              <a:cs typeface="+mn-cs"/>
            </a:rPr>
            <a:t>　類似団体平均を上回っているうちの</a:t>
          </a:r>
          <a:r>
            <a:rPr kumimoji="1" lang="ja-JP" altLang="en-US" sz="1100">
              <a:solidFill>
                <a:schemeClr val="dk1"/>
              </a:solidFill>
              <a:effectLst/>
              <a:latin typeface="+mn-lt"/>
              <a:ea typeface="+mn-ea"/>
              <a:cs typeface="+mn-cs"/>
            </a:rPr>
            <a:t>補助</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と積立金に関しては、その大部分がふるさと納税に係るものであり、</a:t>
          </a:r>
          <a:r>
            <a:rPr kumimoji="1" lang="ja-JP" altLang="en-US" sz="1100">
              <a:solidFill>
                <a:schemeClr val="dk1"/>
              </a:solidFill>
              <a:effectLst/>
              <a:latin typeface="+mn-lt"/>
              <a:ea typeface="+mn-ea"/>
              <a:cs typeface="+mn-cs"/>
            </a:rPr>
            <a:t>補助費等</a:t>
          </a:r>
          <a:r>
            <a:rPr kumimoji="1" lang="ja-JP" altLang="ja-JP" sz="1100">
              <a:solidFill>
                <a:schemeClr val="dk1"/>
              </a:solidFill>
              <a:effectLst/>
              <a:latin typeface="+mn-lt"/>
              <a:ea typeface="+mn-ea"/>
              <a:cs typeface="+mn-cs"/>
            </a:rPr>
            <a:t>については返礼品の支出、積立金については寄附金を基金へ積立てるための支出である。</a:t>
          </a:r>
          <a:endParaRPr lang="ja-JP" altLang="ja-JP" sz="1400">
            <a:effectLst/>
          </a:endParaRPr>
        </a:p>
        <a:p>
          <a:r>
            <a:rPr kumimoji="1" lang="ja-JP" altLang="ja-JP" sz="1100">
              <a:solidFill>
                <a:schemeClr val="dk1"/>
              </a:solidFill>
              <a:effectLst/>
              <a:latin typeface="+mn-lt"/>
              <a:ea typeface="+mn-ea"/>
              <a:cs typeface="+mn-cs"/>
            </a:rPr>
            <a:t>　この２つの経費について、（ふるさと納税が大幅に増加することとなった要因である「ふるさと感謝券」を廃止したため）今後は寄附金が減少する見込みであることから、同様に歳出も減少し過去の水準に落ち着くと思われる。</a:t>
          </a:r>
          <a:endParaRPr lang="ja-JP" altLang="ja-JP" sz="1400">
            <a:effectLst/>
          </a:endParaRPr>
        </a:p>
        <a:p>
          <a:r>
            <a:rPr kumimoji="1" lang="ja-JP" altLang="ja-JP" sz="1100">
              <a:solidFill>
                <a:schemeClr val="dk1"/>
              </a:solidFill>
              <a:effectLst/>
              <a:latin typeface="+mn-lt"/>
              <a:ea typeface="+mn-ea"/>
              <a:cs typeface="+mn-cs"/>
            </a:rPr>
            <a:t>　投資及び出資金については広域水道企業団への出資であり、上水道維持のためには欠かせなく削れない経費となっている。</a:t>
          </a:r>
          <a:endParaRPr lang="ja-JP" altLang="ja-JP" sz="1400">
            <a:effectLst/>
          </a:endParaRPr>
        </a:p>
        <a:p>
          <a:r>
            <a:rPr kumimoji="1" lang="ja-JP" altLang="ja-JP" sz="1100">
              <a:solidFill>
                <a:schemeClr val="dk1"/>
              </a:solidFill>
              <a:effectLst/>
              <a:latin typeface="+mn-lt"/>
              <a:ea typeface="+mn-ea"/>
              <a:cs typeface="+mn-cs"/>
            </a:rPr>
            <a:t>　類似団体内の順位は低いが、人口の減少により一人当たりのコストは大きくなってきており、また国や県の平均と比較すると高い費目もあることから、</a:t>
          </a:r>
          <a:r>
            <a:rPr lang="ja-JP" altLang="ja-JP" sz="1100" b="0" i="0" baseline="0">
              <a:solidFill>
                <a:schemeClr val="dk1"/>
              </a:solidFill>
              <a:effectLst/>
              <a:latin typeface="+mn-lt"/>
              <a:ea typeface="+mn-ea"/>
              <a:cs typeface="+mn-cs"/>
            </a:rPr>
            <a:t>今後も継続して事務事業の見直しを実施していき、経費の削減に努める。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千葉県大多喜町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9,561
9,510
129.87
6,671,748
6,380,887
209,659
3,246,522
4,549,981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24.9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3810</xdr:rowOff>
    </xdr:from>
    <xdr:to>
      <xdr:col>6</xdr:col>
      <xdr:colOff>510540</xdr:colOff>
      <xdr:row>39</xdr:row>
      <xdr:rowOff>18288</xdr:rowOff>
    </xdr:to>
    <xdr:cxnSp macro="">
      <xdr:nvCxnSpPr>
        <xdr:cNvPr id="56" name="直線コネクタ 55"/>
        <xdr:cNvCxnSpPr/>
      </xdr:nvCxnSpPr>
      <xdr:spPr>
        <a:xfrm flipV="1">
          <a:off x="4633595" y="5318760"/>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22115</xdr:rowOff>
    </xdr:from>
    <xdr:ext cx="469744" cy="259045"/>
    <xdr:sp macro="" textlink="">
      <xdr:nvSpPr>
        <xdr:cNvPr id="57" name="議会費最小値テキスト"/>
        <xdr:cNvSpPr txBox="1"/>
      </xdr:nvSpPr>
      <xdr:spPr>
        <a:xfrm>
          <a:off x="4686300"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6,206</a:t>
          </a:r>
          <a:endParaRPr kumimoji="1" lang="ja-JP" altLang="en-US" sz="1000" b="1">
            <a:latin typeface="ＭＳ Ｐゴシック"/>
          </a:endParaRPr>
        </a:p>
      </xdr:txBody>
    </xdr:sp>
    <xdr:clientData/>
  </xdr:oneCellAnchor>
  <xdr:twoCellAnchor>
    <xdr:from>
      <xdr:col>6</xdr:col>
      <xdr:colOff>422275</xdr:colOff>
      <xdr:row>39</xdr:row>
      <xdr:rowOff>18288</xdr:rowOff>
    </xdr:from>
    <xdr:to>
      <xdr:col>6</xdr:col>
      <xdr:colOff>600075</xdr:colOff>
      <xdr:row>39</xdr:row>
      <xdr:rowOff>18288</xdr:rowOff>
    </xdr:to>
    <xdr:cxnSp macro="">
      <xdr:nvCxnSpPr>
        <xdr:cNvPr id="58" name="直線コネクタ 57"/>
        <xdr:cNvCxnSpPr/>
      </xdr:nvCxnSpPr>
      <xdr:spPr>
        <a:xfrm>
          <a:off x="4546600" y="670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121937</xdr:rowOff>
    </xdr:from>
    <xdr:ext cx="534377" cy="259045"/>
    <xdr:sp macro="" textlink="">
      <xdr:nvSpPr>
        <xdr:cNvPr id="59" name="議会費最大値テキスト"/>
        <xdr:cNvSpPr txBox="1"/>
      </xdr:nvSpPr>
      <xdr:spPr>
        <a:xfrm>
          <a:off x="4686300" y="509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17,120</a:t>
          </a:r>
          <a:endParaRPr kumimoji="1" lang="ja-JP" altLang="en-US" sz="1000" b="1">
            <a:latin typeface="ＭＳ Ｐゴシック"/>
          </a:endParaRPr>
        </a:p>
      </xdr:txBody>
    </xdr:sp>
    <xdr:clientData/>
  </xdr:oneCellAnchor>
  <xdr:twoCellAnchor>
    <xdr:from>
      <xdr:col>6</xdr:col>
      <xdr:colOff>422275</xdr:colOff>
      <xdr:row>31</xdr:row>
      <xdr:rowOff>3810</xdr:rowOff>
    </xdr:from>
    <xdr:to>
      <xdr:col>6</xdr:col>
      <xdr:colOff>600075</xdr:colOff>
      <xdr:row>31</xdr:row>
      <xdr:rowOff>3810</xdr:rowOff>
    </xdr:to>
    <xdr:cxnSp macro="">
      <xdr:nvCxnSpPr>
        <xdr:cNvPr id="60" name="直線コネクタ 59"/>
        <xdr:cNvCxnSpPr/>
      </xdr:nvCxnSpPr>
      <xdr:spPr>
        <a:xfrm>
          <a:off x="4546600" y="531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152781</xdr:rowOff>
    </xdr:from>
    <xdr:to>
      <xdr:col>6</xdr:col>
      <xdr:colOff>511175</xdr:colOff>
      <xdr:row>38</xdr:row>
      <xdr:rowOff>64770</xdr:rowOff>
    </xdr:to>
    <xdr:cxnSp macro="">
      <xdr:nvCxnSpPr>
        <xdr:cNvPr id="61" name="直線コネクタ 60"/>
        <xdr:cNvCxnSpPr/>
      </xdr:nvCxnSpPr>
      <xdr:spPr>
        <a:xfrm>
          <a:off x="3797300" y="6496431"/>
          <a:ext cx="838200" cy="8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112539</xdr:rowOff>
    </xdr:from>
    <xdr:ext cx="469744" cy="259045"/>
    <xdr:sp macro="" textlink="">
      <xdr:nvSpPr>
        <xdr:cNvPr id="62" name="議会費平均値テキスト"/>
        <xdr:cNvSpPr txBox="1"/>
      </xdr:nvSpPr>
      <xdr:spPr>
        <a:xfrm>
          <a:off x="4686300" y="61132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89662</xdr:rowOff>
    </xdr:from>
    <xdr:to>
      <xdr:col>6</xdr:col>
      <xdr:colOff>561975</xdr:colOff>
      <xdr:row>37</xdr:row>
      <xdr:rowOff>19812</xdr:rowOff>
    </xdr:to>
    <xdr:sp macro="" textlink="">
      <xdr:nvSpPr>
        <xdr:cNvPr id="63" name="フローチャート : 判断 62"/>
        <xdr:cNvSpPr/>
      </xdr:nvSpPr>
      <xdr:spPr>
        <a:xfrm>
          <a:off x="45847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152781</xdr:rowOff>
    </xdr:from>
    <xdr:to>
      <xdr:col>5</xdr:col>
      <xdr:colOff>358775</xdr:colOff>
      <xdr:row>37</xdr:row>
      <xdr:rowOff>158496</xdr:rowOff>
    </xdr:to>
    <xdr:cxnSp macro="">
      <xdr:nvCxnSpPr>
        <xdr:cNvPr id="64" name="直線コネクタ 63"/>
        <xdr:cNvCxnSpPr/>
      </xdr:nvCxnSpPr>
      <xdr:spPr>
        <a:xfrm flipV="1">
          <a:off x="2908300" y="6496431"/>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2794</xdr:rowOff>
    </xdr:from>
    <xdr:to>
      <xdr:col>5</xdr:col>
      <xdr:colOff>409575</xdr:colOff>
      <xdr:row>36</xdr:row>
      <xdr:rowOff>104394</xdr:rowOff>
    </xdr:to>
    <xdr:sp macro="" textlink="">
      <xdr:nvSpPr>
        <xdr:cNvPr id="65" name="フローチャート : 判断 64"/>
        <xdr:cNvSpPr/>
      </xdr:nvSpPr>
      <xdr:spPr>
        <a:xfrm>
          <a:off x="3746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120921</xdr:rowOff>
    </xdr:from>
    <xdr:ext cx="469744" cy="259045"/>
    <xdr:sp macro="" textlink="">
      <xdr:nvSpPr>
        <xdr:cNvPr id="66" name="テキスト ボックス 65"/>
        <xdr:cNvSpPr txBox="1"/>
      </xdr:nvSpPr>
      <xdr:spPr>
        <a:xfrm>
          <a:off x="3562427"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158496</xdr:rowOff>
    </xdr:from>
    <xdr:to>
      <xdr:col>4</xdr:col>
      <xdr:colOff>155575</xdr:colOff>
      <xdr:row>37</xdr:row>
      <xdr:rowOff>159004</xdr:rowOff>
    </xdr:to>
    <xdr:cxnSp macro="">
      <xdr:nvCxnSpPr>
        <xdr:cNvPr id="67" name="直線コネクタ 66"/>
        <xdr:cNvCxnSpPr/>
      </xdr:nvCxnSpPr>
      <xdr:spPr>
        <a:xfrm flipV="1">
          <a:off x="2019300" y="6502146"/>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7874</xdr:rowOff>
    </xdr:from>
    <xdr:to>
      <xdr:col>4</xdr:col>
      <xdr:colOff>206375</xdr:colOff>
      <xdr:row>38</xdr:row>
      <xdr:rowOff>109474</xdr:rowOff>
    </xdr:to>
    <xdr:sp macro="" textlink="">
      <xdr:nvSpPr>
        <xdr:cNvPr id="68" name="フローチャート : 判断 67"/>
        <xdr:cNvSpPr/>
      </xdr:nvSpPr>
      <xdr:spPr>
        <a:xfrm>
          <a:off x="2857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100601</xdr:rowOff>
    </xdr:from>
    <xdr:ext cx="469744" cy="259045"/>
    <xdr:sp macro="" textlink="">
      <xdr:nvSpPr>
        <xdr:cNvPr id="69" name="テキスト ボックス 68"/>
        <xdr:cNvSpPr txBox="1"/>
      </xdr:nvSpPr>
      <xdr:spPr>
        <a:xfrm>
          <a:off x="2673427" y="661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125984</xdr:rowOff>
    </xdr:from>
    <xdr:to>
      <xdr:col>2</xdr:col>
      <xdr:colOff>638175</xdr:colOff>
      <xdr:row>37</xdr:row>
      <xdr:rowOff>159004</xdr:rowOff>
    </xdr:to>
    <xdr:cxnSp macro="">
      <xdr:nvCxnSpPr>
        <xdr:cNvPr id="70" name="直線コネクタ 69"/>
        <xdr:cNvCxnSpPr/>
      </xdr:nvCxnSpPr>
      <xdr:spPr>
        <a:xfrm>
          <a:off x="1130300" y="6469634"/>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21844</xdr:rowOff>
    </xdr:from>
    <xdr:to>
      <xdr:col>3</xdr:col>
      <xdr:colOff>3175</xdr:colOff>
      <xdr:row>38</xdr:row>
      <xdr:rowOff>123444</xdr:rowOff>
    </xdr:to>
    <xdr:sp macro="" textlink="">
      <xdr:nvSpPr>
        <xdr:cNvPr id="71" name="フローチャート : 判断 70"/>
        <xdr:cNvSpPr/>
      </xdr:nvSpPr>
      <xdr:spPr>
        <a:xfrm>
          <a:off x="1968500" y="653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114571</xdr:rowOff>
    </xdr:from>
    <xdr:ext cx="469744" cy="259045"/>
    <xdr:sp macro="" textlink="">
      <xdr:nvSpPr>
        <xdr:cNvPr id="72" name="テキスト ボックス 71"/>
        <xdr:cNvSpPr txBox="1"/>
      </xdr:nvSpPr>
      <xdr:spPr>
        <a:xfrm>
          <a:off x="1784427" y="662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1397</xdr:rowOff>
    </xdr:from>
    <xdr:to>
      <xdr:col>1</xdr:col>
      <xdr:colOff>485775</xdr:colOff>
      <xdr:row>38</xdr:row>
      <xdr:rowOff>102997</xdr:rowOff>
    </xdr:to>
    <xdr:sp macro="" textlink="">
      <xdr:nvSpPr>
        <xdr:cNvPr id="73" name="フローチャート : 判断 72"/>
        <xdr:cNvSpPr/>
      </xdr:nvSpPr>
      <xdr:spPr>
        <a:xfrm>
          <a:off x="1079500" y="651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94124</xdr:rowOff>
    </xdr:from>
    <xdr:ext cx="469744" cy="259045"/>
    <xdr:sp macro="" textlink="">
      <xdr:nvSpPr>
        <xdr:cNvPr id="74" name="テキスト ボックス 73"/>
        <xdr:cNvSpPr txBox="1"/>
      </xdr:nvSpPr>
      <xdr:spPr>
        <a:xfrm>
          <a:off x="895427" y="6609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13970</xdr:rowOff>
    </xdr:from>
    <xdr:to>
      <xdr:col>6</xdr:col>
      <xdr:colOff>561975</xdr:colOff>
      <xdr:row>38</xdr:row>
      <xdr:rowOff>115570</xdr:rowOff>
    </xdr:to>
    <xdr:sp macro="" textlink="">
      <xdr:nvSpPr>
        <xdr:cNvPr id="80" name="円/楕円 79"/>
        <xdr:cNvSpPr/>
      </xdr:nvSpPr>
      <xdr:spPr>
        <a:xfrm>
          <a:off x="45847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100347</xdr:rowOff>
    </xdr:from>
    <xdr:ext cx="469744" cy="259045"/>
    <xdr:sp macro="" textlink="">
      <xdr:nvSpPr>
        <xdr:cNvPr id="81" name="議会費該当値テキスト"/>
        <xdr:cNvSpPr txBox="1"/>
      </xdr:nvSpPr>
      <xdr:spPr>
        <a:xfrm>
          <a:off x="4686300" y="644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7,190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101981</xdr:rowOff>
    </xdr:from>
    <xdr:to>
      <xdr:col>5</xdr:col>
      <xdr:colOff>409575</xdr:colOff>
      <xdr:row>38</xdr:row>
      <xdr:rowOff>32131</xdr:rowOff>
    </xdr:to>
    <xdr:sp macro="" textlink="">
      <xdr:nvSpPr>
        <xdr:cNvPr id="82" name="円/楕円 81"/>
        <xdr:cNvSpPr/>
      </xdr:nvSpPr>
      <xdr:spPr>
        <a:xfrm>
          <a:off x="3746500" y="644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23258</xdr:rowOff>
    </xdr:from>
    <xdr:ext cx="469744" cy="259045"/>
    <xdr:sp macro="" textlink="">
      <xdr:nvSpPr>
        <xdr:cNvPr id="83" name="テキスト ボックス 82"/>
        <xdr:cNvSpPr txBox="1"/>
      </xdr:nvSpPr>
      <xdr:spPr>
        <a:xfrm>
          <a:off x="3562427" y="653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107696</xdr:rowOff>
    </xdr:from>
    <xdr:to>
      <xdr:col>4</xdr:col>
      <xdr:colOff>206375</xdr:colOff>
      <xdr:row>38</xdr:row>
      <xdr:rowOff>37846</xdr:rowOff>
    </xdr:to>
    <xdr:sp macro="" textlink="">
      <xdr:nvSpPr>
        <xdr:cNvPr id="84" name="円/楕円 83"/>
        <xdr:cNvSpPr/>
      </xdr:nvSpPr>
      <xdr:spPr>
        <a:xfrm>
          <a:off x="2857500" y="645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54373</xdr:rowOff>
    </xdr:from>
    <xdr:ext cx="469744" cy="259045"/>
    <xdr:sp macro="" textlink="">
      <xdr:nvSpPr>
        <xdr:cNvPr id="85" name="テキスト ボックス 84"/>
        <xdr:cNvSpPr txBox="1"/>
      </xdr:nvSpPr>
      <xdr:spPr>
        <a:xfrm>
          <a:off x="2673427" y="622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7,802</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108204</xdr:rowOff>
    </xdr:from>
    <xdr:to>
      <xdr:col>3</xdr:col>
      <xdr:colOff>3175</xdr:colOff>
      <xdr:row>38</xdr:row>
      <xdr:rowOff>38354</xdr:rowOff>
    </xdr:to>
    <xdr:sp macro="" textlink="">
      <xdr:nvSpPr>
        <xdr:cNvPr id="86" name="円/楕円 85"/>
        <xdr:cNvSpPr/>
      </xdr:nvSpPr>
      <xdr:spPr>
        <a:xfrm>
          <a:off x="1968500" y="645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54881</xdr:rowOff>
    </xdr:from>
    <xdr:ext cx="469744" cy="259045"/>
    <xdr:sp macro="" textlink="">
      <xdr:nvSpPr>
        <xdr:cNvPr id="87" name="テキスト ボックス 86"/>
        <xdr:cNvSpPr txBox="1"/>
      </xdr:nvSpPr>
      <xdr:spPr>
        <a:xfrm>
          <a:off x="1784427" y="622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75184</xdr:rowOff>
    </xdr:from>
    <xdr:to>
      <xdr:col>1</xdr:col>
      <xdr:colOff>485775</xdr:colOff>
      <xdr:row>38</xdr:row>
      <xdr:rowOff>5335</xdr:rowOff>
    </xdr:to>
    <xdr:sp macro="" textlink="">
      <xdr:nvSpPr>
        <xdr:cNvPr id="88" name="円/楕円 87"/>
        <xdr:cNvSpPr/>
      </xdr:nvSpPr>
      <xdr:spPr>
        <a:xfrm>
          <a:off x="1079500" y="64188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21861</xdr:rowOff>
    </xdr:from>
    <xdr:ext cx="469744" cy="259045"/>
    <xdr:sp macro="" textlink="">
      <xdr:nvSpPr>
        <xdr:cNvPr id="89" name="テキスト ボックス 88"/>
        <xdr:cNvSpPr txBox="1"/>
      </xdr:nvSpPr>
      <xdr:spPr>
        <a:xfrm>
          <a:off x="895427" y="619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135075</xdr:rowOff>
    </xdr:from>
    <xdr:to>
      <xdr:col>6</xdr:col>
      <xdr:colOff>510540</xdr:colOff>
      <xdr:row>59</xdr:row>
      <xdr:rowOff>6709</xdr:rowOff>
    </xdr:to>
    <xdr:cxnSp macro="">
      <xdr:nvCxnSpPr>
        <xdr:cNvPr id="115" name="直線コネクタ 114"/>
        <xdr:cNvCxnSpPr/>
      </xdr:nvCxnSpPr>
      <xdr:spPr>
        <a:xfrm flipV="1">
          <a:off x="4633595" y="8707575"/>
          <a:ext cx="1270" cy="141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10536</xdr:rowOff>
    </xdr:from>
    <xdr:ext cx="534377" cy="259045"/>
    <xdr:sp macro="" textlink="">
      <xdr:nvSpPr>
        <xdr:cNvPr id="116" name="総務費最小値テキスト"/>
        <xdr:cNvSpPr txBox="1"/>
      </xdr:nvSpPr>
      <xdr:spPr>
        <a:xfrm>
          <a:off x="4686300" y="1012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56,447</a:t>
          </a:r>
          <a:endParaRPr kumimoji="1" lang="ja-JP" altLang="en-US" sz="1000" b="1">
            <a:latin typeface="ＭＳ Ｐゴシック"/>
          </a:endParaRPr>
        </a:p>
      </xdr:txBody>
    </xdr:sp>
    <xdr:clientData/>
  </xdr:oneCellAnchor>
  <xdr:twoCellAnchor>
    <xdr:from>
      <xdr:col>6</xdr:col>
      <xdr:colOff>422275</xdr:colOff>
      <xdr:row>59</xdr:row>
      <xdr:rowOff>6709</xdr:rowOff>
    </xdr:from>
    <xdr:to>
      <xdr:col>6</xdr:col>
      <xdr:colOff>600075</xdr:colOff>
      <xdr:row>59</xdr:row>
      <xdr:rowOff>6709</xdr:rowOff>
    </xdr:to>
    <xdr:cxnSp macro="">
      <xdr:nvCxnSpPr>
        <xdr:cNvPr id="117" name="直線コネクタ 116"/>
        <xdr:cNvCxnSpPr/>
      </xdr:nvCxnSpPr>
      <xdr:spPr>
        <a:xfrm>
          <a:off x="4546600" y="1012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81752</xdr:rowOff>
    </xdr:from>
    <xdr:ext cx="599010" cy="259045"/>
    <xdr:sp macro="" textlink="">
      <xdr:nvSpPr>
        <xdr:cNvPr id="118" name="総務費最大値テキスト"/>
        <xdr:cNvSpPr txBox="1"/>
      </xdr:nvSpPr>
      <xdr:spPr>
        <a:xfrm>
          <a:off x="4686300" y="848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922,832</a:t>
          </a:r>
          <a:endParaRPr kumimoji="1" lang="ja-JP" altLang="en-US" sz="1000" b="1">
            <a:latin typeface="ＭＳ Ｐゴシック"/>
          </a:endParaRPr>
        </a:p>
      </xdr:txBody>
    </xdr:sp>
    <xdr:clientData/>
  </xdr:oneCellAnchor>
  <xdr:twoCellAnchor>
    <xdr:from>
      <xdr:col>6</xdr:col>
      <xdr:colOff>422275</xdr:colOff>
      <xdr:row>50</xdr:row>
      <xdr:rowOff>135075</xdr:rowOff>
    </xdr:from>
    <xdr:to>
      <xdr:col>6</xdr:col>
      <xdr:colOff>600075</xdr:colOff>
      <xdr:row>50</xdr:row>
      <xdr:rowOff>135075</xdr:rowOff>
    </xdr:to>
    <xdr:cxnSp macro="">
      <xdr:nvCxnSpPr>
        <xdr:cNvPr id="119" name="直線コネクタ 118"/>
        <xdr:cNvCxnSpPr/>
      </xdr:nvCxnSpPr>
      <xdr:spPr>
        <a:xfrm>
          <a:off x="4546600" y="870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40618</xdr:rowOff>
    </xdr:from>
    <xdr:to>
      <xdr:col>6</xdr:col>
      <xdr:colOff>511175</xdr:colOff>
      <xdr:row>56</xdr:row>
      <xdr:rowOff>141558</xdr:rowOff>
    </xdr:to>
    <xdr:cxnSp macro="">
      <xdr:nvCxnSpPr>
        <xdr:cNvPr id="120" name="直線コネクタ 119"/>
        <xdr:cNvCxnSpPr/>
      </xdr:nvCxnSpPr>
      <xdr:spPr>
        <a:xfrm>
          <a:off x="3797300" y="9641818"/>
          <a:ext cx="838200" cy="10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90246</xdr:rowOff>
    </xdr:from>
    <xdr:ext cx="599010" cy="259045"/>
    <xdr:sp macro="" textlink="">
      <xdr:nvSpPr>
        <xdr:cNvPr id="121" name="総務費平均値テキスト"/>
        <xdr:cNvSpPr txBox="1"/>
      </xdr:nvSpPr>
      <xdr:spPr>
        <a:xfrm>
          <a:off x="4686300" y="9862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170,964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111819</xdr:rowOff>
    </xdr:from>
    <xdr:to>
      <xdr:col>6</xdr:col>
      <xdr:colOff>561975</xdr:colOff>
      <xdr:row>58</xdr:row>
      <xdr:rowOff>41969</xdr:rowOff>
    </xdr:to>
    <xdr:sp macro="" textlink="">
      <xdr:nvSpPr>
        <xdr:cNvPr id="122" name="フローチャート : 判断 121"/>
        <xdr:cNvSpPr/>
      </xdr:nvSpPr>
      <xdr:spPr>
        <a:xfrm>
          <a:off x="45847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40618</xdr:rowOff>
    </xdr:from>
    <xdr:to>
      <xdr:col>5</xdr:col>
      <xdr:colOff>358775</xdr:colOff>
      <xdr:row>58</xdr:row>
      <xdr:rowOff>123475</xdr:rowOff>
    </xdr:to>
    <xdr:cxnSp macro="">
      <xdr:nvCxnSpPr>
        <xdr:cNvPr id="123" name="直線コネクタ 122"/>
        <xdr:cNvCxnSpPr/>
      </xdr:nvCxnSpPr>
      <xdr:spPr>
        <a:xfrm flipV="1">
          <a:off x="2908300" y="9641818"/>
          <a:ext cx="889000" cy="42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155896</xdr:rowOff>
    </xdr:from>
    <xdr:to>
      <xdr:col>5</xdr:col>
      <xdr:colOff>409575</xdr:colOff>
      <xdr:row>58</xdr:row>
      <xdr:rowOff>86046</xdr:rowOff>
    </xdr:to>
    <xdr:sp macro="" textlink="">
      <xdr:nvSpPr>
        <xdr:cNvPr id="124" name="フローチャート : 判断 123"/>
        <xdr:cNvSpPr/>
      </xdr:nvSpPr>
      <xdr:spPr>
        <a:xfrm>
          <a:off x="3746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77173</xdr:rowOff>
    </xdr:from>
    <xdr:ext cx="599010" cy="259045"/>
    <xdr:sp macro="" textlink="">
      <xdr:nvSpPr>
        <xdr:cNvPr id="125" name="テキスト ボックス 124"/>
        <xdr:cNvSpPr txBox="1"/>
      </xdr:nvSpPr>
      <xdr:spPr>
        <a:xfrm>
          <a:off x="3497794" y="1002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121908</xdr:rowOff>
    </xdr:from>
    <xdr:to>
      <xdr:col>4</xdr:col>
      <xdr:colOff>155575</xdr:colOff>
      <xdr:row>58</xdr:row>
      <xdr:rowOff>123475</xdr:rowOff>
    </xdr:to>
    <xdr:cxnSp macro="">
      <xdr:nvCxnSpPr>
        <xdr:cNvPr id="126" name="直線コネクタ 125"/>
        <xdr:cNvCxnSpPr/>
      </xdr:nvCxnSpPr>
      <xdr:spPr>
        <a:xfrm>
          <a:off x="2019300" y="10066008"/>
          <a:ext cx="889000" cy="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132357</xdr:rowOff>
    </xdr:from>
    <xdr:to>
      <xdr:col>4</xdr:col>
      <xdr:colOff>206375</xdr:colOff>
      <xdr:row>58</xdr:row>
      <xdr:rowOff>62507</xdr:rowOff>
    </xdr:to>
    <xdr:sp macro="" textlink="">
      <xdr:nvSpPr>
        <xdr:cNvPr id="127" name="フローチャート : 判断 126"/>
        <xdr:cNvSpPr/>
      </xdr:nvSpPr>
      <xdr:spPr>
        <a:xfrm>
          <a:off x="2857500" y="990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79034</xdr:rowOff>
    </xdr:from>
    <xdr:ext cx="599010" cy="259045"/>
    <xdr:sp macro="" textlink="">
      <xdr:nvSpPr>
        <xdr:cNvPr id="128" name="テキスト ボックス 127"/>
        <xdr:cNvSpPr txBox="1"/>
      </xdr:nvSpPr>
      <xdr:spPr>
        <a:xfrm>
          <a:off x="2608794" y="9680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121908</xdr:rowOff>
    </xdr:from>
    <xdr:to>
      <xdr:col>2</xdr:col>
      <xdr:colOff>638175</xdr:colOff>
      <xdr:row>58</xdr:row>
      <xdr:rowOff>133710</xdr:rowOff>
    </xdr:to>
    <xdr:cxnSp macro="">
      <xdr:nvCxnSpPr>
        <xdr:cNvPr id="129" name="直線コネクタ 128"/>
        <xdr:cNvCxnSpPr/>
      </xdr:nvCxnSpPr>
      <xdr:spPr>
        <a:xfrm flipV="1">
          <a:off x="1130300" y="10066008"/>
          <a:ext cx="889000" cy="1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51831</xdr:rowOff>
    </xdr:from>
    <xdr:to>
      <xdr:col>3</xdr:col>
      <xdr:colOff>3175</xdr:colOff>
      <xdr:row>58</xdr:row>
      <xdr:rowOff>153431</xdr:rowOff>
    </xdr:to>
    <xdr:sp macro="" textlink="">
      <xdr:nvSpPr>
        <xdr:cNvPr id="130" name="フローチャート : 判断 129"/>
        <xdr:cNvSpPr/>
      </xdr:nvSpPr>
      <xdr:spPr>
        <a:xfrm>
          <a:off x="1968500" y="999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169958</xdr:rowOff>
    </xdr:from>
    <xdr:ext cx="599010" cy="259045"/>
    <xdr:sp macro="" textlink="">
      <xdr:nvSpPr>
        <xdr:cNvPr id="131" name="テキスト ボックス 130"/>
        <xdr:cNvSpPr txBox="1"/>
      </xdr:nvSpPr>
      <xdr:spPr>
        <a:xfrm>
          <a:off x="1719794" y="9771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75798</xdr:rowOff>
    </xdr:from>
    <xdr:to>
      <xdr:col>1</xdr:col>
      <xdr:colOff>485775</xdr:colOff>
      <xdr:row>59</xdr:row>
      <xdr:rowOff>5948</xdr:rowOff>
    </xdr:to>
    <xdr:sp macro="" textlink="">
      <xdr:nvSpPr>
        <xdr:cNvPr id="132" name="フローチャート : 判断 131"/>
        <xdr:cNvSpPr/>
      </xdr:nvSpPr>
      <xdr:spPr>
        <a:xfrm>
          <a:off x="1079500" y="1001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22475</xdr:rowOff>
    </xdr:from>
    <xdr:ext cx="534377" cy="259045"/>
    <xdr:sp macro="" textlink="">
      <xdr:nvSpPr>
        <xdr:cNvPr id="133" name="テキスト ボックス 132"/>
        <xdr:cNvSpPr txBox="1"/>
      </xdr:nvSpPr>
      <xdr:spPr>
        <a:xfrm>
          <a:off x="863111" y="979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90758</xdr:rowOff>
    </xdr:from>
    <xdr:to>
      <xdr:col>6</xdr:col>
      <xdr:colOff>561975</xdr:colOff>
      <xdr:row>57</xdr:row>
      <xdr:rowOff>20908</xdr:rowOff>
    </xdr:to>
    <xdr:sp macro="" textlink="">
      <xdr:nvSpPr>
        <xdr:cNvPr id="139" name="円/楕円 138"/>
        <xdr:cNvSpPr/>
      </xdr:nvSpPr>
      <xdr:spPr>
        <a:xfrm>
          <a:off x="4584700" y="969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113635</xdr:rowOff>
    </xdr:from>
    <xdr:ext cx="599010" cy="259045"/>
    <xdr:sp macro="" textlink="">
      <xdr:nvSpPr>
        <xdr:cNvPr id="140" name="総務費該当値テキスト"/>
        <xdr:cNvSpPr txBox="1"/>
      </xdr:nvSpPr>
      <xdr:spPr>
        <a:xfrm>
          <a:off x="4686300" y="954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288,862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161268</xdr:rowOff>
    </xdr:from>
    <xdr:to>
      <xdr:col>5</xdr:col>
      <xdr:colOff>409575</xdr:colOff>
      <xdr:row>56</xdr:row>
      <xdr:rowOff>91418</xdr:rowOff>
    </xdr:to>
    <xdr:sp macro="" textlink="">
      <xdr:nvSpPr>
        <xdr:cNvPr id="141" name="円/楕円 140"/>
        <xdr:cNvSpPr/>
      </xdr:nvSpPr>
      <xdr:spPr>
        <a:xfrm>
          <a:off x="3746500" y="959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107945</xdr:rowOff>
    </xdr:from>
    <xdr:ext cx="599010" cy="259045"/>
    <xdr:sp macro="" textlink="">
      <xdr:nvSpPr>
        <xdr:cNvPr id="142" name="テキスト ボックス 141"/>
        <xdr:cNvSpPr txBox="1"/>
      </xdr:nvSpPr>
      <xdr:spPr>
        <a:xfrm>
          <a:off x="3497794" y="9366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350,680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72675</xdr:rowOff>
    </xdr:from>
    <xdr:to>
      <xdr:col>4</xdr:col>
      <xdr:colOff>206375</xdr:colOff>
      <xdr:row>59</xdr:row>
      <xdr:rowOff>2825</xdr:rowOff>
    </xdr:to>
    <xdr:sp macro="" textlink="">
      <xdr:nvSpPr>
        <xdr:cNvPr id="143" name="円/楕円 142"/>
        <xdr:cNvSpPr/>
      </xdr:nvSpPr>
      <xdr:spPr>
        <a:xfrm>
          <a:off x="2857500" y="1001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165402</xdr:rowOff>
    </xdr:from>
    <xdr:ext cx="534377" cy="259045"/>
    <xdr:sp macro="" textlink="">
      <xdr:nvSpPr>
        <xdr:cNvPr id="144" name="テキスト ボックス 143"/>
        <xdr:cNvSpPr txBox="1"/>
      </xdr:nvSpPr>
      <xdr:spPr>
        <a:xfrm>
          <a:off x="2641111" y="101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89,937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71108</xdr:rowOff>
    </xdr:from>
    <xdr:to>
      <xdr:col>3</xdr:col>
      <xdr:colOff>3175</xdr:colOff>
      <xdr:row>59</xdr:row>
      <xdr:rowOff>1258</xdr:rowOff>
    </xdr:to>
    <xdr:sp macro="" textlink="">
      <xdr:nvSpPr>
        <xdr:cNvPr id="145" name="円/楕円 144"/>
        <xdr:cNvSpPr/>
      </xdr:nvSpPr>
      <xdr:spPr>
        <a:xfrm>
          <a:off x="1968500" y="1001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163835</xdr:rowOff>
    </xdr:from>
    <xdr:ext cx="534377" cy="259045"/>
    <xdr:sp macro="" textlink="">
      <xdr:nvSpPr>
        <xdr:cNvPr id="146" name="テキスト ボックス 145"/>
        <xdr:cNvSpPr txBox="1"/>
      </xdr:nvSpPr>
      <xdr:spPr>
        <a:xfrm>
          <a:off x="1752111" y="1010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90,896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82910</xdr:rowOff>
    </xdr:from>
    <xdr:to>
      <xdr:col>1</xdr:col>
      <xdr:colOff>485775</xdr:colOff>
      <xdr:row>59</xdr:row>
      <xdr:rowOff>13060</xdr:rowOff>
    </xdr:to>
    <xdr:sp macro="" textlink="">
      <xdr:nvSpPr>
        <xdr:cNvPr id="147" name="円/楕円 146"/>
        <xdr:cNvSpPr/>
      </xdr:nvSpPr>
      <xdr:spPr>
        <a:xfrm>
          <a:off x="1079500" y="1002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4187</xdr:rowOff>
    </xdr:from>
    <xdr:ext cx="534377" cy="259045"/>
    <xdr:sp macro="" textlink="">
      <xdr:nvSpPr>
        <xdr:cNvPr id="148" name="テキスト ボックス 147"/>
        <xdr:cNvSpPr txBox="1"/>
      </xdr:nvSpPr>
      <xdr:spPr>
        <a:xfrm>
          <a:off x="863111" y="1011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83,668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88689</xdr:rowOff>
    </xdr:from>
    <xdr:to>
      <xdr:col>6</xdr:col>
      <xdr:colOff>510540</xdr:colOff>
      <xdr:row>78</xdr:row>
      <xdr:rowOff>37832</xdr:rowOff>
    </xdr:to>
    <xdr:cxnSp macro="">
      <xdr:nvCxnSpPr>
        <xdr:cNvPr id="175" name="直線コネクタ 174"/>
        <xdr:cNvCxnSpPr/>
      </xdr:nvCxnSpPr>
      <xdr:spPr>
        <a:xfrm flipV="1">
          <a:off x="4633595" y="12090189"/>
          <a:ext cx="1270" cy="132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41659</xdr:rowOff>
    </xdr:from>
    <xdr:ext cx="599010" cy="259045"/>
    <xdr:sp macro="" textlink="">
      <xdr:nvSpPr>
        <xdr:cNvPr id="176" name="民生費最小値テキスト"/>
        <xdr:cNvSpPr txBox="1"/>
      </xdr:nvSpPr>
      <xdr:spPr>
        <a:xfrm>
          <a:off x="4686300" y="1341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111,358</a:t>
          </a:r>
          <a:endParaRPr kumimoji="1" lang="ja-JP" altLang="en-US" sz="1000" b="1">
            <a:latin typeface="ＭＳ Ｐゴシック"/>
          </a:endParaRPr>
        </a:p>
      </xdr:txBody>
    </xdr:sp>
    <xdr:clientData/>
  </xdr:oneCellAnchor>
  <xdr:twoCellAnchor>
    <xdr:from>
      <xdr:col>6</xdr:col>
      <xdr:colOff>422275</xdr:colOff>
      <xdr:row>78</xdr:row>
      <xdr:rowOff>37832</xdr:rowOff>
    </xdr:from>
    <xdr:to>
      <xdr:col>6</xdr:col>
      <xdr:colOff>600075</xdr:colOff>
      <xdr:row>78</xdr:row>
      <xdr:rowOff>37832</xdr:rowOff>
    </xdr:to>
    <xdr:cxnSp macro="">
      <xdr:nvCxnSpPr>
        <xdr:cNvPr id="177" name="直線コネクタ 176"/>
        <xdr:cNvCxnSpPr/>
      </xdr:nvCxnSpPr>
      <xdr:spPr>
        <a:xfrm>
          <a:off x="4546600" y="13410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35366</xdr:rowOff>
    </xdr:from>
    <xdr:ext cx="599010" cy="259045"/>
    <xdr:sp macro="" textlink="">
      <xdr:nvSpPr>
        <xdr:cNvPr id="178" name="民生費最大値テキスト"/>
        <xdr:cNvSpPr txBox="1"/>
      </xdr:nvSpPr>
      <xdr:spPr>
        <a:xfrm>
          <a:off x="4686300" y="1186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232,686</a:t>
          </a:r>
          <a:endParaRPr kumimoji="1" lang="ja-JP" altLang="en-US" sz="1000" b="1">
            <a:latin typeface="ＭＳ Ｐゴシック"/>
          </a:endParaRPr>
        </a:p>
      </xdr:txBody>
    </xdr:sp>
    <xdr:clientData/>
  </xdr:oneCellAnchor>
  <xdr:twoCellAnchor>
    <xdr:from>
      <xdr:col>6</xdr:col>
      <xdr:colOff>422275</xdr:colOff>
      <xdr:row>70</xdr:row>
      <xdr:rowOff>88689</xdr:rowOff>
    </xdr:from>
    <xdr:to>
      <xdr:col>6</xdr:col>
      <xdr:colOff>600075</xdr:colOff>
      <xdr:row>70</xdr:row>
      <xdr:rowOff>88689</xdr:rowOff>
    </xdr:to>
    <xdr:cxnSp macro="">
      <xdr:nvCxnSpPr>
        <xdr:cNvPr id="179" name="直線コネクタ 178"/>
        <xdr:cNvCxnSpPr/>
      </xdr:nvCxnSpPr>
      <xdr:spPr>
        <a:xfrm>
          <a:off x="4546600" y="1209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99586</xdr:rowOff>
    </xdr:from>
    <xdr:to>
      <xdr:col>6</xdr:col>
      <xdr:colOff>511175</xdr:colOff>
      <xdr:row>76</xdr:row>
      <xdr:rowOff>143706</xdr:rowOff>
    </xdr:to>
    <xdr:cxnSp macro="">
      <xdr:nvCxnSpPr>
        <xdr:cNvPr id="180" name="直線コネクタ 179"/>
        <xdr:cNvCxnSpPr/>
      </xdr:nvCxnSpPr>
      <xdr:spPr>
        <a:xfrm flipV="1">
          <a:off x="3797300" y="13129786"/>
          <a:ext cx="8382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133505</xdr:rowOff>
    </xdr:from>
    <xdr:ext cx="599010" cy="259045"/>
    <xdr:sp macro="" textlink="">
      <xdr:nvSpPr>
        <xdr:cNvPr id="181" name="民生費平均値テキスト"/>
        <xdr:cNvSpPr txBox="1"/>
      </xdr:nvSpPr>
      <xdr:spPr>
        <a:xfrm>
          <a:off x="4686300" y="126493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163,004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110628</xdr:rowOff>
    </xdr:from>
    <xdr:to>
      <xdr:col>6</xdr:col>
      <xdr:colOff>561975</xdr:colOff>
      <xdr:row>75</xdr:row>
      <xdr:rowOff>40778</xdr:rowOff>
    </xdr:to>
    <xdr:sp macro="" textlink="">
      <xdr:nvSpPr>
        <xdr:cNvPr id="182" name="フローチャート : 判断 181"/>
        <xdr:cNvSpPr/>
      </xdr:nvSpPr>
      <xdr:spPr>
        <a:xfrm>
          <a:off x="45847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143706</xdr:rowOff>
    </xdr:from>
    <xdr:to>
      <xdr:col>5</xdr:col>
      <xdr:colOff>358775</xdr:colOff>
      <xdr:row>77</xdr:row>
      <xdr:rowOff>95853</xdr:rowOff>
    </xdr:to>
    <xdr:cxnSp macro="">
      <xdr:nvCxnSpPr>
        <xdr:cNvPr id="183" name="直線コネクタ 182"/>
        <xdr:cNvCxnSpPr/>
      </xdr:nvCxnSpPr>
      <xdr:spPr>
        <a:xfrm flipV="1">
          <a:off x="2908300" y="13173906"/>
          <a:ext cx="889000" cy="12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40470</xdr:rowOff>
    </xdr:from>
    <xdr:to>
      <xdr:col>5</xdr:col>
      <xdr:colOff>409575</xdr:colOff>
      <xdr:row>75</xdr:row>
      <xdr:rowOff>142070</xdr:rowOff>
    </xdr:to>
    <xdr:sp macro="" textlink="">
      <xdr:nvSpPr>
        <xdr:cNvPr id="184" name="フローチャート : 判断 183"/>
        <xdr:cNvSpPr/>
      </xdr:nvSpPr>
      <xdr:spPr>
        <a:xfrm>
          <a:off x="3746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158597</xdr:rowOff>
    </xdr:from>
    <xdr:ext cx="599010" cy="259045"/>
    <xdr:sp macro="" textlink="">
      <xdr:nvSpPr>
        <xdr:cNvPr id="185" name="テキスト ボックス 184"/>
        <xdr:cNvSpPr txBox="1"/>
      </xdr:nvSpPr>
      <xdr:spPr>
        <a:xfrm>
          <a:off x="3497794" y="1267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95853</xdr:rowOff>
    </xdr:from>
    <xdr:to>
      <xdr:col>4</xdr:col>
      <xdr:colOff>155575</xdr:colOff>
      <xdr:row>77</xdr:row>
      <xdr:rowOff>137578</xdr:rowOff>
    </xdr:to>
    <xdr:cxnSp macro="">
      <xdr:nvCxnSpPr>
        <xdr:cNvPr id="186" name="直線コネクタ 185"/>
        <xdr:cNvCxnSpPr/>
      </xdr:nvCxnSpPr>
      <xdr:spPr>
        <a:xfrm flipV="1">
          <a:off x="2019300" y="13297503"/>
          <a:ext cx="889000" cy="4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20016</xdr:rowOff>
    </xdr:from>
    <xdr:to>
      <xdr:col>4</xdr:col>
      <xdr:colOff>206375</xdr:colOff>
      <xdr:row>76</xdr:row>
      <xdr:rowOff>121616</xdr:rowOff>
    </xdr:to>
    <xdr:sp macro="" textlink="">
      <xdr:nvSpPr>
        <xdr:cNvPr id="187" name="フローチャート : 判断 186"/>
        <xdr:cNvSpPr/>
      </xdr:nvSpPr>
      <xdr:spPr>
        <a:xfrm>
          <a:off x="2857500" y="1305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138142</xdr:rowOff>
    </xdr:from>
    <xdr:ext cx="599010" cy="259045"/>
    <xdr:sp macro="" textlink="">
      <xdr:nvSpPr>
        <xdr:cNvPr id="188" name="テキスト ボックス 187"/>
        <xdr:cNvSpPr txBox="1"/>
      </xdr:nvSpPr>
      <xdr:spPr>
        <a:xfrm>
          <a:off x="2608794" y="1282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137578</xdr:rowOff>
    </xdr:from>
    <xdr:to>
      <xdr:col>2</xdr:col>
      <xdr:colOff>638175</xdr:colOff>
      <xdr:row>78</xdr:row>
      <xdr:rowOff>71958</xdr:rowOff>
    </xdr:to>
    <xdr:cxnSp macro="">
      <xdr:nvCxnSpPr>
        <xdr:cNvPr id="189" name="直線コネクタ 188"/>
        <xdr:cNvCxnSpPr/>
      </xdr:nvCxnSpPr>
      <xdr:spPr>
        <a:xfrm flipV="1">
          <a:off x="1130300" y="13339228"/>
          <a:ext cx="889000" cy="10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145190</xdr:rowOff>
    </xdr:from>
    <xdr:to>
      <xdr:col>3</xdr:col>
      <xdr:colOff>3175</xdr:colOff>
      <xdr:row>77</xdr:row>
      <xdr:rowOff>75340</xdr:rowOff>
    </xdr:to>
    <xdr:sp macro="" textlink="">
      <xdr:nvSpPr>
        <xdr:cNvPr id="190" name="フローチャート : 判断 189"/>
        <xdr:cNvSpPr/>
      </xdr:nvSpPr>
      <xdr:spPr>
        <a:xfrm>
          <a:off x="1968500" y="1317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91867</xdr:rowOff>
    </xdr:from>
    <xdr:ext cx="599010" cy="259045"/>
    <xdr:sp macro="" textlink="">
      <xdr:nvSpPr>
        <xdr:cNvPr id="191" name="テキスト ボックス 190"/>
        <xdr:cNvSpPr txBox="1"/>
      </xdr:nvSpPr>
      <xdr:spPr>
        <a:xfrm>
          <a:off x="1719794" y="1295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156663</xdr:rowOff>
    </xdr:from>
    <xdr:to>
      <xdr:col>1</xdr:col>
      <xdr:colOff>485775</xdr:colOff>
      <xdr:row>77</xdr:row>
      <xdr:rowOff>86813</xdr:rowOff>
    </xdr:to>
    <xdr:sp macro="" textlink="">
      <xdr:nvSpPr>
        <xdr:cNvPr id="192" name="フローチャート : 判断 191"/>
        <xdr:cNvSpPr/>
      </xdr:nvSpPr>
      <xdr:spPr>
        <a:xfrm>
          <a:off x="1079500" y="1318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103340</xdr:rowOff>
    </xdr:from>
    <xdr:ext cx="599010" cy="259045"/>
    <xdr:sp macro="" textlink="">
      <xdr:nvSpPr>
        <xdr:cNvPr id="193" name="テキスト ボックス 192"/>
        <xdr:cNvSpPr txBox="1"/>
      </xdr:nvSpPr>
      <xdr:spPr>
        <a:xfrm>
          <a:off x="830794" y="12962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48786</xdr:rowOff>
    </xdr:from>
    <xdr:to>
      <xdr:col>6</xdr:col>
      <xdr:colOff>561975</xdr:colOff>
      <xdr:row>76</xdr:row>
      <xdr:rowOff>150386</xdr:rowOff>
    </xdr:to>
    <xdr:sp macro="" textlink="">
      <xdr:nvSpPr>
        <xdr:cNvPr id="199" name="円/楕円 198"/>
        <xdr:cNvSpPr/>
      </xdr:nvSpPr>
      <xdr:spPr>
        <a:xfrm>
          <a:off x="4584700" y="1307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27213</xdr:rowOff>
    </xdr:from>
    <xdr:ext cx="599010" cy="259045"/>
    <xdr:sp macro="" textlink="">
      <xdr:nvSpPr>
        <xdr:cNvPr id="200" name="民生費該当値テキスト"/>
        <xdr:cNvSpPr txBox="1"/>
      </xdr:nvSpPr>
      <xdr:spPr>
        <a:xfrm>
          <a:off x="4686300" y="13057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137,185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92906</xdr:rowOff>
    </xdr:from>
    <xdr:to>
      <xdr:col>5</xdr:col>
      <xdr:colOff>409575</xdr:colOff>
      <xdr:row>77</xdr:row>
      <xdr:rowOff>23056</xdr:rowOff>
    </xdr:to>
    <xdr:sp macro="" textlink="">
      <xdr:nvSpPr>
        <xdr:cNvPr id="201" name="円/楕円 200"/>
        <xdr:cNvSpPr/>
      </xdr:nvSpPr>
      <xdr:spPr>
        <a:xfrm>
          <a:off x="3746500" y="1312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14183</xdr:rowOff>
    </xdr:from>
    <xdr:ext cx="599010" cy="259045"/>
    <xdr:sp macro="" textlink="">
      <xdr:nvSpPr>
        <xdr:cNvPr id="202" name="テキスト ボックス 201"/>
        <xdr:cNvSpPr txBox="1"/>
      </xdr:nvSpPr>
      <xdr:spPr>
        <a:xfrm>
          <a:off x="3497794" y="13215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133,132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45053</xdr:rowOff>
    </xdr:from>
    <xdr:to>
      <xdr:col>4</xdr:col>
      <xdr:colOff>206375</xdr:colOff>
      <xdr:row>77</xdr:row>
      <xdr:rowOff>146653</xdr:rowOff>
    </xdr:to>
    <xdr:sp macro="" textlink="">
      <xdr:nvSpPr>
        <xdr:cNvPr id="203" name="円/楕円 202"/>
        <xdr:cNvSpPr/>
      </xdr:nvSpPr>
      <xdr:spPr>
        <a:xfrm>
          <a:off x="2857500" y="1324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137780</xdr:rowOff>
    </xdr:from>
    <xdr:ext cx="599010" cy="259045"/>
    <xdr:sp macro="" textlink="">
      <xdr:nvSpPr>
        <xdr:cNvPr id="204" name="テキスト ボックス 203"/>
        <xdr:cNvSpPr txBox="1"/>
      </xdr:nvSpPr>
      <xdr:spPr>
        <a:xfrm>
          <a:off x="2608794" y="13339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121,778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86778</xdr:rowOff>
    </xdr:from>
    <xdr:to>
      <xdr:col>3</xdr:col>
      <xdr:colOff>3175</xdr:colOff>
      <xdr:row>78</xdr:row>
      <xdr:rowOff>16928</xdr:rowOff>
    </xdr:to>
    <xdr:sp macro="" textlink="">
      <xdr:nvSpPr>
        <xdr:cNvPr id="205" name="円/楕円 204"/>
        <xdr:cNvSpPr/>
      </xdr:nvSpPr>
      <xdr:spPr>
        <a:xfrm>
          <a:off x="1968500" y="1328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8055</xdr:rowOff>
    </xdr:from>
    <xdr:ext cx="599010" cy="259045"/>
    <xdr:sp macro="" textlink="">
      <xdr:nvSpPr>
        <xdr:cNvPr id="206" name="テキスト ボックス 205"/>
        <xdr:cNvSpPr txBox="1"/>
      </xdr:nvSpPr>
      <xdr:spPr>
        <a:xfrm>
          <a:off x="1719794" y="13381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117,945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21158</xdr:rowOff>
    </xdr:from>
    <xdr:to>
      <xdr:col>1</xdr:col>
      <xdr:colOff>485775</xdr:colOff>
      <xdr:row>78</xdr:row>
      <xdr:rowOff>122758</xdr:rowOff>
    </xdr:to>
    <xdr:sp macro="" textlink="">
      <xdr:nvSpPr>
        <xdr:cNvPr id="207" name="円/楕円 206"/>
        <xdr:cNvSpPr/>
      </xdr:nvSpPr>
      <xdr:spPr>
        <a:xfrm>
          <a:off x="1079500" y="1339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113885</xdr:rowOff>
    </xdr:from>
    <xdr:ext cx="599010" cy="259045"/>
    <xdr:sp macro="" textlink="">
      <xdr:nvSpPr>
        <xdr:cNvPr id="208" name="テキスト ボックス 207"/>
        <xdr:cNvSpPr txBox="1"/>
      </xdr:nvSpPr>
      <xdr:spPr>
        <a:xfrm>
          <a:off x="830794" y="13486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108,223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34,016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19817</xdr:rowOff>
    </xdr:from>
    <xdr:to>
      <xdr:col>6</xdr:col>
      <xdr:colOff>510540</xdr:colOff>
      <xdr:row>98</xdr:row>
      <xdr:rowOff>25684</xdr:rowOff>
    </xdr:to>
    <xdr:cxnSp macro="">
      <xdr:nvCxnSpPr>
        <xdr:cNvPr id="230" name="直線コネクタ 229"/>
        <xdr:cNvCxnSpPr/>
      </xdr:nvCxnSpPr>
      <xdr:spPr>
        <a:xfrm flipV="1">
          <a:off x="4633595" y="15450317"/>
          <a:ext cx="1270" cy="137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29511</xdr:rowOff>
    </xdr:from>
    <xdr:ext cx="534377" cy="259045"/>
    <xdr:sp macro="" textlink="">
      <xdr:nvSpPr>
        <xdr:cNvPr id="231" name="衛生費最小値テキスト"/>
        <xdr:cNvSpPr txBox="1"/>
      </xdr:nvSpPr>
      <xdr:spPr>
        <a:xfrm>
          <a:off x="4686300" y="1683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24,938</a:t>
          </a:r>
          <a:endParaRPr kumimoji="1" lang="ja-JP" altLang="en-US" sz="1000" b="1">
            <a:latin typeface="ＭＳ Ｐゴシック"/>
          </a:endParaRPr>
        </a:p>
      </xdr:txBody>
    </xdr:sp>
    <xdr:clientData/>
  </xdr:oneCellAnchor>
  <xdr:twoCellAnchor>
    <xdr:from>
      <xdr:col>6</xdr:col>
      <xdr:colOff>422275</xdr:colOff>
      <xdr:row>98</xdr:row>
      <xdr:rowOff>25684</xdr:rowOff>
    </xdr:from>
    <xdr:to>
      <xdr:col>6</xdr:col>
      <xdr:colOff>600075</xdr:colOff>
      <xdr:row>98</xdr:row>
      <xdr:rowOff>25684</xdr:rowOff>
    </xdr:to>
    <xdr:cxnSp macro="">
      <xdr:nvCxnSpPr>
        <xdr:cNvPr id="232" name="直線コネクタ 231"/>
        <xdr:cNvCxnSpPr/>
      </xdr:nvCxnSpPr>
      <xdr:spPr>
        <a:xfrm>
          <a:off x="4546600" y="16827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137944</xdr:rowOff>
    </xdr:from>
    <xdr:ext cx="599010" cy="259045"/>
    <xdr:sp macro="" textlink="">
      <xdr:nvSpPr>
        <xdr:cNvPr id="233" name="衛生費最大値テキスト"/>
        <xdr:cNvSpPr txBox="1"/>
      </xdr:nvSpPr>
      <xdr:spPr>
        <a:xfrm>
          <a:off x="4686300" y="1522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326,221</a:t>
          </a:r>
          <a:endParaRPr kumimoji="1" lang="ja-JP" altLang="en-US" sz="1000" b="1">
            <a:latin typeface="ＭＳ Ｐゴシック"/>
          </a:endParaRPr>
        </a:p>
      </xdr:txBody>
    </xdr:sp>
    <xdr:clientData/>
  </xdr:oneCellAnchor>
  <xdr:twoCellAnchor>
    <xdr:from>
      <xdr:col>6</xdr:col>
      <xdr:colOff>422275</xdr:colOff>
      <xdr:row>90</xdr:row>
      <xdr:rowOff>19817</xdr:rowOff>
    </xdr:from>
    <xdr:to>
      <xdr:col>6</xdr:col>
      <xdr:colOff>600075</xdr:colOff>
      <xdr:row>90</xdr:row>
      <xdr:rowOff>19817</xdr:rowOff>
    </xdr:to>
    <xdr:cxnSp macro="">
      <xdr:nvCxnSpPr>
        <xdr:cNvPr id="234" name="直線コネクタ 233"/>
        <xdr:cNvCxnSpPr/>
      </xdr:nvCxnSpPr>
      <xdr:spPr>
        <a:xfrm>
          <a:off x="4546600" y="1545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32245</xdr:rowOff>
    </xdr:from>
    <xdr:to>
      <xdr:col>6</xdr:col>
      <xdr:colOff>511175</xdr:colOff>
      <xdr:row>97</xdr:row>
      <xdr:rowOff>89165</xdr:rowOff>
    </xdr:to>
    <xdr:cxnSp macro="">
      <xdr:nvCxnSpPr>
        <xdr:cNvPr id="235" name="直線コネクタ 234"/>
        <xdr:cNvCxnSpPr/>
      </xdr:nvCxnSpPr>
      <xdr:spPr>
        <a:xfrm>
          <a:off x="3797300" y="16662895"/>
          <a:ext cx="838200" cy="5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98134</xdr:rowOff>
    </xdr:from>
    <xdr:ext cx="534377" cy="259045"/>
    <xdr:sp macro="" textlink="">
      <xdr:nvSpPr>
        <xdr:cNvPr id="236" name="衛生費平均値テキスト"/>
        <xdr:cNvSpPr txBox="1"/>
      </xdr:nvSpPr>
      <xdr:spPr>
        <a:xfrm>
          <a:off x="4686300" y="16385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75257</xdr:rowOff>
    </xdr:from>
    <xdr:to>
      <xdr:col>6</xdr:col>
      <xdr:colOff>561975</xdr:colOff>
      <xdr:row>97</xdr:row>
      <xdr:rowOff>5407</xdr:rowOff>
    </xdr:to>
    <xdr:sp macro="" textlink="">
      <xdr:nvSpPr>
        <xdr:cNvPr id="237" name="フローチャート : 判断 236"/>
        <xdr:cNvSpPr/>
      </xdr:nvSpPr>
      <xdr:spPr>
        <a:xfrm>
          <a:off x="4584700" y="1653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32245</xdr:rowOff>
    </xdr:from>
    <xdr:to>
      <xdr:col>5</xdr:col>
      <xdr:colOff>358775</xdr:colOff>
      <xdr:row>97</xdr:row>
      <xdr:rowOff>91987</xdr:rowOff>
    </xdr:to>
    <xdr:cxnSp macro="">
      <xdr:nvCxnSpPr>
        <xdr:cNvPr id="238" name="直線コネクタ 237"/>
        <xdr:cNvCxnSpPr/>
      </xdr:nvCxnSpPr>
      <xdr:spPr>
        <a:xfrm flipV="1">
          <a:off x="2908300" y="16662895"/>
          <a:ext cx="889000" cy="5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108345</xdr:rowOff>
    </xdr:from>
    <xdr:to>
      <xdr:col>5</xdr:col>
      <xdr:colOff>409575</xdr:colOff>
      <xdr:row>97</xdr:row>
      <xdr:rowOff>38495</xdr:rowOff>
    </xdr:to>
    <xdr:sp macro="" textlink="">
      <xdr:nvSpPr>
        <xdr:cNvPr id="239" name="フローチャート : 判断 238"/>
        <xdr:cNvSpPr/>
      </xdr:nvSpPr>
      <xdr:spPr>
        <a:xfrm>
          <a:off x="3746500" y="1656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55022</xdr:rowOff>
    </xdr:from>
    <xdr:ext cx="534377" cy="259045"/>
    <xdr:sp macro="" textlink="">
      <xdr:nvSpPr>
        <xdr:cNvPr id="240" name="テキスト ボックス 239"/>
        <xdr:cNvSpPr txBox="1"/>
      </xdr:nvSpPr>
      <xdr:spPr>
        <a:xfrm>
          <a:off x="3530111" y="1634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91987</xdr:rowOff>
    </xdr:from>
    <xdr:to>
      <xdr:col>4</xdr:col>
      <xdr:colOff>155575</xdr:colOff>
      <xdr:row>97</xdr:row>
      <xdr:rowOff>96376</xdr:rowOff>
    </xdr:to>
    <xdr:cxnSp macro="">
      <xdr:nvCxnSpPr>
        <xdr:cNvPr id="241" name="直線コネクタ 240"/>
        <xdr:cNvCxnSpPr/>
      </xdr:nvCxnSpPr>
      <xdr:spPr>
        <a:xfrm flipV="1">
          <a:off x="2019300" y="16722637"/>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19172</xdr:rowOff>
    </xdr:from>
    <xdr:to>
      <xdr:col>4</xdr:col>
      <xdr:colOff>206375</xdr:colOff>
      <xdr:row>97</xdr:row>
      <xdr:rowOff>120772</xdr:rowOff>
    </xdr:to>
    <xdr:sp macro="" textlink="">
      <xdr:nvSpPr>
        <xdr:cNvPr id="242" name="フローチャート : 判断 241"/>
        <xdr:cNvSpPr/>
      </xdr:nvSpPr>
      <xdr:spPr>
        <a:xfrm>
          <a:off x="2857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137299</xdr:rowOff>
    </xdr:from>
    <xdr:ext cx="534377" cy="259045"/>
    <xdr:sp macro="" textlink="">
      <xdr:nvSpPr>
        <xdr:cNvPr id="243" name="テキスト ボックス 242"/>
        <xdr:cNvSpPr txBox="1"/>
      </xdr:nvSpPr>
      <xdr:spPr>
        <a:xfrm>
          <a:off x="2641111" y="164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95717</xdr:rowOff>
    </xdr:from>
    <xdr:to>
      <xdr:col>2</xdr:col>
      <xdr:colOff>638175</xdr:colOff>
      <xdr:row>97</xdr:row>
      <xdr:rowOff>96376</xdr:rowOff>
    </xdr:to>
    <xdr:cxnSp macro="">
      <xdr:nvCxnSpPr>
        <xdr:cNvPr id="244" name="直線コネクタ 243"/>
        <xdr:cNvCxnSpPr/>
      </xdr:nvCxnSpPr>
      <xdr:spPr>
        <a:xfrm>
          <a:off x="1130300" y="16726367"/>
          <a:ext cx="889000" cy="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36807</xdr:rowOff>
    </xdr:from>
    <xdr:to>
      <xdr:col>3</xdr:col>
      <xdr:colOff>3175</xdr:colOff>
      <xdr:row>97</xdr:row>
      <xdr:rowOff>138407</xdr:rowOff>
    </xdr:to>
    <xdr:sp macro="" textlink="">
      <xdr:nvSpPr>
        <xdr:cNvPr id="245" name="フローチャート : 判断 244"/>
        <xdr:cNvSpPr/>
      </xdr:nvSpPr>
      <xdr:spPr>
        <a:xfrm>
          <a:off x="1968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154934</xdr:rowOff>
    </xdr:from>
    <xdr:ext cx="534377" cy="259045"/>
    <xdr:sp macro="" textlink="">
      <xdr:nvSpPr>
        <xdr:cNvPr id="246" name="テキスト ボックス 245"/>
        <xdr:cNvSpPr txBox="1"/>
      </xdr:nvSpPr>
      <xdr:spPr>
        <a:xfrm>
          <a:off x="1752111" y="1644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44963</xdr:rowOff>
    </xdr:from>
    <xdr:to>
      <xdr:col>1</xdr:col>
      <xdr:colOff>485775</xdr:colOff>
      <xdr:row>97</xdr:row>
      <xdr:rowOff>146563</xdr:rowOff>
    </xdr:to>
    <xdr:sp macro="" textlink="">
      <xdr:nvSpPr>
        <xdr:cNvPr id="247" name="フローチャート : 判断 246"/>
        <xdr:cNvSpPr/>
      </xdr:nvSpPr>
      <xdr:spPr>
        <a:xfrm>
          <a:off x="1079500" y="1667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137690</xdr:rowOff>
    </xdr:from>
    <xdr:ext cx="534377" cy="259045"/>
    <xdr:sp macro="" textlink="">
      <xdr:nvSpPr>
        <xdr:cNvPr id="248" name="テキスト ボックス 247"/>
        <xdr:cNvSpPr txBox="1"/>
      </xdr:nvSpPr>
      <xdr:spPr>
        <a:xfrm>
          <a:off x="863111" y="1676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38365</xdr:rowOff>
    </xdr:from>
    <xdr:to>
      <xdr:col>6</xdr:col>
      <xdr:colOff>561975</xdr:colOff>
      <xdr:row>97</xdr:row>
      <xdr:rowOff>139965</xdr:rowOff>
    </xdr:to>
    <xdr:sp macro="" textlink="">
      <xdr:nvSpPr>
        <xdr:cNvPr id="254" name="円/楕円 253"/>
        <xdr:cNvSpPr/>
      </xdr:nvSpPr>
      <xdr:spPr>
        <a:xfrm>
          <a:off x="4584700" y="1666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124742</xdr:rowOff>
    </xdr:from>
    <xdr:ext cx="534377" cy="259045"/>
    <xdr:sp macro="" textlink="">
      <xdr:nvSpPr>
        <xdr:cNvPr id="255" name="衛生費該当値テキスト"/>
        <xdr:cNvSpPr txBox="1"/>
      </xdr:nvSpPr>
      <xdr:spPr>
        <a:xfrm>
          <a:off x="4686300" y="1658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48,553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152895</xdr:rowOff>
    </xdr:from>
    <xdr:to>
      <xdr:col>5</xdr:col>
      <xdr:colOff>409575</xdr:colOff>
      <xdr:row>97</xdr:row>
      <xdr:rowOff>83045</xdr:rowOff>
    </xdr:to>
    <xdr:sp macro="" textlink="">
      <xdr:nvSpPr>
        <xdr:cNvPr id="256" name="円/楕円 255"/>
        <xdr:cNvSpPr/>
      </xdr:nvSpPr>
      <xdr:spPr>
        <a:xfrm>
          <a:off x="3746500" y="1661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74172</xdr:rowOff>
    </xdr:from>
    <xdr:ext cx="534377" cy="259045"/>
    <xdr:sp macro="" textlink="">
      <xdr:nvSpPr>
        <xdr:cNvPr id="257" name="テキスト ボックス 256"/>
        <xdr:cNvSpPr txBox="1"/>
      </xdr:nvSpPr>
      <xdr:spPr>
        <a:xfrm>
          <a:off x="3530111" y="1670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61,003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41187</xdr:rowOff>
    </xdr:from>
    <xdr:to>
      <xdr:col>4</xdr:col>
      <xdr:colOff>206375</xdr:colOff>
      <xdr:row>97</xdr:row>
      <xdr:rowOff>142787</xdr:rowOff>
    </xdr:to>
    <xdr:sp macro="" textlink="">
      <xdr:nvSpPr>
        <xdr:cNvPr id="258" name="円/楕円 257"/>
        <xdr:cNvSpPr/>
      </xdr:nvSpPr>
      <xdr:spPr>
        <a:xfrm>
          <a:off x="2857500" y="1667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133914</xdr:rowOff>
    </xdr:from>
    <xdr:ext cx="534377" cy="259045"/>
    <xdr:sp macro="" textlink="">
      <xdr:nvSpPr>
        <xdr:cNvPr id="259" name="テキスト ボックス 258"/>
        <xdr:cNvSpPr txBox="1"/>
      </xdr:nvSpPr>
      <xdr:spPr>
        <a:xfrm>
          <a:off x="2641111" y="1676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47,936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45576</xdr:rowOff>
    </xdr:from>
    <xdr:to>
      <xdr:col>3</xdr:col>
      <xdr:colOff>3175</xdr:colOff>
      <xdr:row>97</xdr:row>
      <xdr:rowOff>147176</xdr:rowOff>
    </xdr:to>
    <xdr:sp macro="" textlink="">
      <xdr:nvSpPr>
        <xdr:cNvPr id="260" name="円/楕円 259"/>
        <xdr:cNvSpPr/>
      </xdr:nvSpPr>
      <xdr:spPr>
        <a:xfrm>
          <a:off x="1968500" y="1667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138303</xdr:rowOff>
    </xdr:from>
    <xdr:ext cx="534377" cy="259045"/>
    <xdr:sp macro="" textlink="">
      <xdr:nvSpPr>
        <xdr:cNvPr id="261" name="テキスト ボックス 260"/>
        <xdr:cNvSpPr txBox="1"/>
      </xdr:nvSpPr>
      <xdr:spPr>
        <a:xfrm>
          <a:off x="1752111" y="1676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46,976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44917</xdr:rowOff>
    </xdr:from>
    <xdr:to>
      <xdr:col>1</xdr:col>
      <xdr:colOff>485775</xdr:colOff>
      <xdr:row>97</xdr:row>
      <xdr:rowOff>146517</xdr:rowOff>
    </xdr:to>
    <xdr:sp macro="" textlink="">
      <xdr:nvSpPr>
        <xdr:cNvPr id="262" name="円/楕円 261"/>
        <xdr:cNvSpPr/>
      </xdr:nvSpPr>
      <xdr:spPr>
        <a:xfrm>
          <a:off x="1079500" y="1667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163044</xdr:rowOff>
    </xdr:from>
    <xdr:ext cx="534377" cy="259045"/>
    <xdr:sp macro="" textlink="">
      <xdr:nvSpPr>
        <xdr:cNvPr id="263" name="テキスト ボックス 262"/>
        <xdr:cNvSpPr txBox="1"/>
      </xdr:nvSpPr>
      <xdr:spPr>
        <a:xfrm>
          <a:off x="863111" y="1645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47,120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104419</xdr:rowOff>
    </xdr:from>
    <xdr:to>
      <xdr:col>15</xdr:col>
      <xdr:colOff>180340</xdr:colOff>
      <xdr:row>39</xdr:row>
      <xdr:rowOff>44450</xdr:rowOff>
    </xdr:to>
    <xdr:cxnSp macro="">
      <xdr:nvCxnSpPr>
        <xdr:cNvPr id="287" name="直線コネクタ 286"/>
        <xdr:cNvCxnSpPr/>
      </xdr:nvCxnSpPr>
      <xdr:spPr>
        <a:xfrm flipV="1">
          <a:off x="10475595" y="5419369"/>
          <a:ext cx="1270" cy="1311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51096</xdr:rowOff>
    </xdr:from>
    <xdr:ext cx="534377" cy="259045"/>
    <xdr:sp macro="" textlink="">
      <xdr:nvSpPr>
        <xdr:cNvPr id="290" name="労働費最大値テキスト"/>
        <xdr:cNvSpPr txBox="1"/>
      </xdr:nvSpPr>
      <xdr:spPr>
        <a:xfrm>
          <a:off x="10528300" y="519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17,213</a:t>
          </a:r>
          <a:endParaRPr kumimoji="1" lang="ja-JP" altLang="en-US" sz="1000" b="1">
            <a:latin typeface="ＭＳ Ｐゴシック"/>
          </a:endParaRPr>
        </a:p>
      </xdr:txBody>
    </xdr:sp>
    <xdr:clientData/>
  </xdr:oneCellAnchor>
  <xdr:twoCellAnchor>
    <xdr:from>
      <xdr:col>15</xdr:col>
      <xdr:colOff>92075</xdr:colOff>
      <xdr:row>31</xdr:row>
      <xdr:rowOff>104419</xdr:rowOff>
    </xdr:from>
    <xdr:to>
      <xdr:col>15</xdr:col>
      <xdr:colOff>269875</xdr:colOff>
      <xdr:row>31</xdr:row>
      <xdr:rowOff>104419</xdr:rowOff>
    </xdr:to>
    <xdr:cxnSp macro="">
      <xdr:nvCxnSpPr>
        <xdr:cNvPr id="291" name="直線コネクタ 290"/>
        <xdr:cNvCxnSpPr/>
      </xdr:nvCxnSpPr>
      <xdr:spPr>
        <a:xfrm>
          <a:off x="10388600" y="5419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89831</xdr:rowOff>
    </xdr:from>
    <xdr:ext cx="469744" cy="259045"/>
    <xdr:sp macro="" textlink="">
      <xdr:nvSpPr>
        <xdr:cNvPr id="293" name="労働費平均値テキスト"/>
        <xdr:cNvSpPr txBox="1"/>
      </xdr:nvSpPr>
      <xdr:spPr>
        <a:xfrm>
          <a:off x="10528300" y="6433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66954</xdr:rowOff>
    </xdr:from>
    <xdr:to>
      <xdr:col>15</xdr:col>
      <xdr:colOff>231775</xdr:colOff>
      <xdr:row>38</xdr:row>
      <xdr:rowOff>168554</xdr:rowOff>
    </xdr:to>
    <xdr:sp macro="" textlink="">
      <xdr:nvSpPr>
        <xdr:cNvPr id="294" name="フローチャート : 判断 293"/>
        <xdr:cNvSpPr/>
      </xdr:nvSpPr>
      <xdr:spPr>
        <a:xfrm>
          <a:off x="104267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55372</xdr:rowOff>
    </xdr:from>
    <xdr:to>
      <xdr:col>14</xdr:col>
      <xdr:colOff>79375</xdr:colOff>
      <xdr:row>38</xdr:row>
      <xdr:rowOff>156972</xdr:rowOff>
    </xdr:to>
    <xdr:sp macro="" textlink="">
      <xdr:nvSpPr>
        <xdr:cNvPr id="296" name="フローチャート : 判断 295"/>
        <xdr:cNvSpPr/>
      </xdr:nvSpPr>
      <xdr:spPr>
        <a:xfrm>
          <a:off x="9588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2049</xdr:rowOff>
    </xdr:from>
    <xdr:ext cx="469744" cy="259045"/>
    <xdr:sp macro="" textlink="">
      <xdr:nvSpPr>
        <xdr:cNvPr id="297" name="テキスト ボックス 296"/>
        <xdr:cNvSpPr txBox="1"/>
      </xdr:nvSpPr>
      <xdr:spPr>
        <a:xfrm>
          <a:off x="9404427"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94590</xdr:rowOff>
    </xdr:from>
    <xdr:to>
      <xdr:col>12</xdr:col>
      <xdr:colOff>511175</xdr:colOff>
      <xdr:row>39</xdr:row>
      <xdr:rowOff>44450</xdr:rowOff>
    </xdr:to>
    <xdr:cxnSp macro="">
      <xdr:nvCxnSpPr>
        <xdr:cNvPr id="298" name="直線コネクタ 297"/>
        <xdr:cNvCxnSpPr/>
      </xdr:nvCxnSpPr>
      <xdr:spPr>
        <a:xfrm>
          <a:off x="7861300" y="6438240"/>
          <a:ext cx="889000" cy="29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100102</xdr:rowOff>
    </xdr:from>
    <xdr:to>
      <xdr:col>12</xdr:col>
      <xdr:colOff>561975</xdr:colOff>
      <xdr:row>39</xdr:row>
      <xdr:rowOff>30252</xdr:rowOff>
    </xdr:to>
    <xdr:sp macro="" textlink="">
      <xdr:nvSpPr>
        <xdr:cNvPr id="299" name="フローチャート : 判断 298"/>
        <xdr:cNvSpPr/>
      </xdr:nvSpPr>
      <xdr:spPr>
        <a:xfrm>
          <a:off x="8699500" y="66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46778</xdr:rowOff>
    </xdr:from>
    <xdr:ext cx="378565" cy="259045"/>
    <xdr:sp macro="" textlink="">
      <xdr:nvSpPr>
        <xdr:cNvPr id="300" name="テキスト ボックス 299"/>
        <xdr:cNvSpPr txBox="1"/>
      </xdr:nvSpPr>
      <xdr:spPr>
        <a:xfrm>
          <a:off x="8561017" y="639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94590</xdr:rowOff>
    </xdr:from>
    <xdr:to>
      <xdr:col>11</xdr:col>
      <xdr:colOff>307975</xdr:colOff>
      <xdr:row>39</xdr:row>
      <xdr:rowOff>44450</xdr:rowOff>
    </xdr:to>
    <xdr:cxnSp macro="">
      <xdr:nvCxnSpPr>
        <xdr:cNvPr id="301" name="直線コネクタ 300"/>
        <xdr:cNvCxnSpPr/>
      </xdr:nvCxnSpPr>
      <xdr:spPr>
        <a:xfrm flipV="1">
          <a:off x="6972300" y="6438240"/>
          <a:ext cx="889000" cy="29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47981</xdr:rowOff>
    </xdr:from>
    <xdr:to>
      <xdr:col>11</xdr:col>
      <xdr:colOff>358775</xdr:colOff>
      <xdr:row>38</xdr:row>
      <xdr:rowOff>149581</xdr:rowOff>
    </xdr:to>
    <xdr:sp macro="" textlink="">
      <xdr:nvSpPr>
        <xdr:cNvPr id="302" name="フローチャート : 判断 301"/>
        <xdr:cNvSpPr/>
      </xdr:nvSpPr>
      <xdr:spPr>
        <a:xfrm>
          <a:off x="7810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140708</xdr:rowOff>
    </xdr:from>
    <xdr:ext cx="469744" cy="259045"/>
    <xdr:sp macro="" textlink="">
      <xdr:nvSpPr>
        <xdr:cNvPr id="303" name="テキスト ボックス 302"/>
        <xdr:cNvSpPr txBox="1"/>
      </xdr:nvSpPr>
      <xdr:spPr>
        <a:xfrm>
          <a:off x="7626427" y="665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7214</xdr:rowOff>
    </xdr:from>
    <xdr:to>
      <xdr:col>10</xdr:col>
      <xdr:colOff>155575</xdr:colOff>
      <xdr:row>38</xdr:row>
      <xdr:rowOff>108814</xdr:rowOff>
    </xdr:to>
    <xdr:sp macro="" textlink="">
      <xdr:nvSpPr>
        <xdr:cNvPr id="304" name="フローチャート : 判断 303"/>
        <xdr:cNvSpPr/>
      </xdr:nvSpPr>
      <xdr:spPr>
        <a:xfrm>
          <a:off x="6921500" y="65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125341</xdr:rowOff>
    </xdr:from>
    <xdr:ext cx="469744" cy="259045"/>
    <xdr:sp macro="" textlink="">
      <xdr:nvSpPr>
        <xdr:cNvPr id="305" name="テキスト ボックス 304"/>
        <xdr:cNvSpPr txBox="1"/>
      </xdr:nvSpPr>
      <xdr:spPr>
        <a:xfrm>
          <a:off x="6737427" y="6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5" name="円/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6" name="テキスト ボックス 315"/>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43790</xdr:rowOff>
    </xdr:from>
    <xdr:to>
      <xdr:col>11</xdr:col>
      <xdr:colOff>358775</xdr:colOff>
      <xdr:row>37</xdr:row>
      <xdr:rowOff>145390</xdr:rowOff>
    </xdr:to>
    <xdr:sp macro="" textlink="">
      <xdr:nvSpPr>
        <xdr:cNvPr id="317" name="円/楕円 316"/>
        <xdr:cNvSpPr/>
      </xdr:nvSpPr>
      <xdr:spPr>
        <a:xfrm>
          <a:off x="7810500" y="63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161917</xdr:rowOff>
    </xdr:from>
    <xdr:ext cx="469744" cy="259045"/>
    <xdr:sp macro="" textlink="">
      <xdr:nvSpPr>
        <xdr:cNvPr id="318" name="テキスト ボックス 317"/>
        <xdr:cNvSpPr txBox="1"/>
      </xdr:nvSpPr>
      <xdr:spPr>
        <a:xfrm>
          <a:off x="7626427" y="6162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9" name="円/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20" name="テキスト ボックス 319"/>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104324</xdr:rowOff>
    </xdr:from>
    <xdr:to>
      <xdr:col>15</xdr:col>
      <xdr:colOff>180340</xdr:colOff>
      <xdr:row>58</xdr:row>
      <xdr:rowOff>8044</xdr:rowOff>
    </xdr:to>
    <xdr:cxnSp macro="">
      <xdr:nvCxnSpPr>
        <xdr:cNvPr id="340" name="直線コネクタ 339"/>
        <xdr:cNvCxnSpPr/>
      </xdr:nvCxnSpPr>
      <xdr:spPr>
        <a:xfrm flipV="1">
          <a:off x="10475595" y="8676824"/>
          <a:ext cx="1270" cy="127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11871</xdr:rowOff>
    </xdr:from>
    <xdr:ext cx="469744" cy="259045"/>
    <xdr:sp macro="" textlink="">
      <xdr:nvSpPr>
        <xdr:cNvPr id="341" name="農林水産業費最小値テキスト"/>
        <xdr:cNvSpPr txBox="1"/>
      </xdr:nvSpPr>
      <xdr:spPr>
        <a:xfrm>
          <a:off x="10528300" y="995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3,037</a:t>
          </a:r>
          <a:endParaRPr kumimoji="1" lang="ja-JP" altLang="en-US" sz="1000" b="1">
            <a:latin typeface="ＭＳ Ｐゴシック"/>
          </a:endParaRPr>
        </a:p>
      </xdr:txBody>
    </xdr:sp>
    <xdr:clientData/>
  </xdr:oneCellAnchor>
  <xdr:twoCellAnchor>
    <xdr:from>
      <xdr:col>15</xdr:col>
      <xdr:colOff>92075</xdr:colOff>
      <xdr:row>58</xdr:row>
      <xdr:rowOff>8044</xdr:rowOff>
    </xdr:from>
    <xdr:to>
      <xdr:col>15</xdr:col>
      <xdr:colOff>269875</xdr:colOff>
      <xdr:row>58</xdr:row>
      <xdr:rowOff>8044</xdr:rowOff>
    </xdr:to>
    <xdr:cxnSp macro="">
      <xdr:nvCxnSpPr>
        <xdr:cNvPr id="342" name="直線コネクタ 341"/>
        <xdr:cNvCxnSpPr/>
      </xdr:nvCxnSpPr>
      <xdr:spPr>
        <a:xfrm>
          <a:off x="10388600" y="99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51001</xdr:rowOff>
    </xdr:from>
    <xdr:ext cx="599010" cy="259045"/>
    <xdr:sp macro="" textlink="">
      <xdr:nvSpPr>
        <xdr:cNvPr id="343" name="農林水産業費最大値テキスト"/>
        <xdr:cNvSpPr txBox="1"/>
      </xdr:nvSpPr>
      <xdr:spPr>
        <a:xfrm>
          <a:off x="10528300" y="845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226,190</a:t>
          </a:r>
          <a:endParaRPr kumimoji="1" lang="ja-JP" altLang="en-US" sz="1000" b="1">
            <a:latin typeface="ＭＳ Ｐゴシック"/>
          </a:endParaRPr>
        </a:p>
      </xdr:txBody>
    </xdr:sp>
    <xdr:clientData/>
  </xdr:oneCellAnchor>
  <xdr:twoCellAnchor>
    <xdr:from>
      <xdr:col>15</xdr:col>
      <xdr:colOff>92075</xdr:colOff>
      <xdr:row>50</xdr:row>
      <xdr:rowOff>104324</xdr:rowOff>
    </xdr:from>
    <xdr:to>
      <xdr:col>15</xdr:col>
      <xdr:colOff>269875</xdr:colOff>
      <xdr:row>50</xdr:row>
      <xdr:rowOff>104324</xdr:rowOff>
    </xdr:to>
    <xdr:cxnSp macro="">
      <xdr:nvCxnSpPr>
        <xdr:cNvPr id="344" name="直線コネクタ 343"/>
        <xdr:cNvCxnSpPr/>
      </xdr:nvCxnSpPr>
      <xdr:spPr>
        <a:xfrm>
          <a:off x="10388600" y="867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82241</xdr:rowOff>
    </xdr:from>
    <xdr:to>
      <xdr:col>15</xdr:col>
      <xdr:colOff>180975</xdr:colOff>
      <xdr:row>57</xdr:row>
      <xdr:rowOff>83110</xdr:rowOff>
    </xdr:to>
    <xdr:cxnSp macro="">
      <xdr:nvCxnSpPr>
        <xdr:cNvPr id="345" name="直線コネクタ 344"/>
        <xdr:cNvCxnSpPr/>
      </xdr:nvCxnSpPr>
      <xdr:spPr>
        <a:xfrm>
          <a:off x="9639300" y="9854891"/>
          <a:ext cx="8382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114275</xdr:rowOff>
    </xdr:from>
    <xdr:ext cx="534377" cy="259045"/>
    <xdr:sp macro="" textlink="">
      <xdr:nvSpPr>
        <xdr:cNvPr id="346" name="農林水産業費平均値テキスト"/>
        <xdr:cNvSpPr txBox="1"/>
      </xdr:nvSpPr>
      <xdr:spPr>
        <a:xfrm>
          <a:off x="10528300" y="9544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91398</xdr:rowOff>
    </xdr:from>
    <xdr:to>
      <xdr:col>15</xdr:col>
      <xdr:colOff>231775</xdr:colOff>
      <xdr:row>57</xdr:row>
      <xdr:rowOff>21548</xdr:rowOff>
    </xdr:to>
    <xdr:sp macro="" textlink="">
      <xdr:nvSpPr>
        <xdr:cNvPr id="347" name="フローチャート : 判断 346"/>
        <xdr:cNvSpPr/>
      </xdr:nvSpPr>
      <xdr:spPr>
        <a:xfrm>
          <a:off x="104267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66039</xdr:rowOff>
    </xdr:from>
    <xdr:to>
      <xdr:col>14</xdr:col>
      <xdr:colOff>28575</xdr:colOff>
      <xdr:row>57</xdr:row>
      <xdr:rowOff>82241</xdr:rowOff>
    </xdr:to>
    <xdr:cxnSp macro="">
      <xdr:nvCxnSpPr>
        <xdr:cNvPr id="348" name="直線コネクタ 347"/>
        <xdr:cNvCxnSpPr/>
      </xdr:nvCxnSpPr>
      <xdr:spPr>
        <a:xfrm>
          <a:off x="8750300" y="9838689"/>
          <a:ext cx="889000" cy="1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93918</xdr:rowOff>
    </xdr:from>
    <xdr:to>
      <xdr:col>14</xdr:col>
      <xdr:colOff>79375</xdr:colOff>
      <xdr:row>57</xdr:row>
      <xdr:rowOff>24068</xdr:rowOff>
    </xdr:to>
    <xdr:sp macro="" textlink="">
      <xdr:nvSpPr>
        <xdr:cNvPr id="349" name="フローチャート : 判断 348"/>
        <xdr:cNvSpPr/>
      </xdr:nvSpPr>
      <xdr:spPr>
        <a:xfrm>
          <a:off x="9588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40595</xdr:rowOff>
    </xdr:from>
    <xdr:ext cx="534377" cy="259045"/>
    <xdr:sp macro="" textlink="">
      <xdr:nvSpPr>
        <xdr:cNvPr id="350" name="テキスト ボックス 349"/>
        <xdr:cNvSpPr txBox="1"/>
      </xdr:nvSpPr>
      <xdr:spPr>
        <a:xfrm>
          <a:off x="9372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25595</xdr:rowOff>
    </xdr:from>
    <xdr:to>
      <xdr:col>12</xdr:col>
      <xdr:colOff>511175</xdr:colOff>
      <xdr:row>57</xdr:row>
      <xdr:rowOff>66039</xdr:rowOff>
    </xdr:to>
    <xdr:cxnSp macro="">
      <xdr:nvCxnSpPr>
        <xdr:cNvPr id="351" name="直線コネクタ 350"/>
        <xdr:cNvCxnSpPr/>
      </xdr:nvCxnSpPr>
      <xdr:spPr>
        <a:xfrm>
          <a:off x="7861300" y="9798245"/>
          <a:ext cx="889000" cy="4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160241</xdr:rowOff>
    </xdr:from>
    <xdr:to>
      <xdr:col>12</xdr:col>
      <xdr:colOff>561975</xdr:colOff>
      <xdr:row>57</xdr:row>
      <xdr:rowOff>90391</xdr:rowOff>
    </xdr:to>
    <xdr:sp macro="" textlink="">
      <xdr:nvSpPr>
        <xdr:cNvPr id="352" name="フローチャート : 判断 351"/>
        <xdr:cNvSpPr/>
      </xdr:nvSpPr>
      <xdr:spPr>
        <a:xfrm>
          <a:off x="8699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106918</xdr:rowOff>
    </xdr:from>
    <xdr:ext cx="534377" cy="259045"/>
    <xdr:sp macro="" textlink="">
      <xdr:nvSpPr>
        <xdr:cNvPr id="353" name="テキスト ボックス 352"/>
        <xdr:cNvSpPr txBox="1"/>
      </xdr:nvSpPr>
      <xdr:spPr>
        <a:xfrm>
          <a:off x="8483111" y="95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11912</xdr:rowOff>
    </xdr:from>
    <xdr:to>
      <xdr:col>11</xdr:col>
      <xdr:colOff>307975</xdr:colOff>
      <xdr:row>57</xdr:row>
      <xdr:rowOff>25595</xdr:rowOff>
    </xdr:to>
    <xdr:cxnSp macro="">
      <xdr:nvCxnSpPr>
        <xdr:cNvPr id="354" name="直線コネクタ 353"/>
        <xdr:cNvCxnSpPr/>
      </xdr:nvCxnSpPr>
      <xdr:spPr>
        <a:xfrm>
          <a:off x="6972300" y="9784562"/>
          <a:ext cx="889000" cy="1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158028</xdr:rowOff>
    </xdr:from>
    <xdr:to>
      <xdr:col>11</xdr:col>
      <xdr:colOff>358775</xdr:colOff>
      <xdr:row>57</xdr:row>
      <xdr:rowOff>88178</xdr:rowOff>
    </xdr:to>
    <xdr:sp macro="" textlink="">
      <xdr:nvSpPr>
        <xdr:cNvPr id="355" name="フローチャート : 判断 354"/>
        <xdr:cNvSpPr/>
      </xdr:nvSpPr>
      <xdr:spPr>
        <a:xfrm>
          <a:off x="7810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79305</xdr:rowOff>
    </xdr:from>
    <xdr:ext cx="534377" cy="259045"/>
    <xdr:sp macro="" textlink="">
      <xdr:nvSpPr>
        <xdr:cNvPr id="356" name="テキスト ボックス 355"/>
        <xdr:cNvSpPr txBox="1"/>
      </xdr:nvSpPr>
      <xdr:spPr>
        <a:xfrm>
          <a:off x="7594111" y="985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249</xdr:rowOff>
    </xdr:from>
    <xdr:to>
      <xdr:col>10</xdr:col>
      <xdr:colOff>155575</xdr:colOff>
      <xdr:row>57</xdr:row>
      <xdr:rowOff>101849</xdr:rowOff>
    </xdr:to>
    <xdr:sp macro="" textlink="">
      <xdr:nvSpPr>
        <xdr:cNvPr id="357" name="フローチャート : 判断 356"/>
        <xdr:cNvSpPr/>
      </xdr:nvSpPr>
      <xdr:spPr>
        <a:xfrm>
          <a:off x="6921500" y="977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92976</xdr:rowOff>
    </xdr:from>
    <xdr:ext cx="534377" cy="259045"/>
    <xdr:sp macro="" textlink="">
      <xdr:nvSpPr>
        <xdr:cNvPr id="358" name="テキスト ボックス 357"/>
        <xdr:cNvSpPr txBox="1"/>
      </xdr:nvSpPr>
      <xdr:spPr>
        <a:xfrm>
          <a:off x="6705111" y="986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32310</xdr:rowOff>
    </xdr:from>
    <xdr:to>
      <xdr:col>15</xdr:col>
      <xdr:colOff>231775</xdr:colOff>
      <xdr:row>57</xdr:row>
      <xdr:rowOff>133910</xdr:rowOff>
    </xdr:to>
    <xdr:sp macro="" textlink="">
      <xdr:nvSpPr>
        <xdr:cNvPr id="364" name="円/楕円 363"/>
        <xdr:cNvSpPr/>
      </xdr:nvSpPr>
      <xdr:spPr>
        <a:xfrm>
          <a:off x="10426700" y="98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118687</xdr:rowOff>
    </xdr:from>
    <xdr:ext cx="534377" cy="259045"/>
    <xdr:sp macro="" textlink="">
      <xdr:nvSpPr>
        <xdr:cNvPr id="365" name="農林水産業費該当値テキスト"/>
        <xdr:cNvSpPr txBox="1"/>
      </xdr:nvSpPr>
      <xdr:spPr>
        <a:xfrm>
          <a:off x="10528300" y="971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19,902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31441</xdr:rowOff>
    </xdr:from>
    <xdr:to>
      <xdr:col>14</xdr:col>
      <xdr:colOff>79375</xdr:colOff>
      <xdr:row>57</xdr:row>
      <xdr:rowOff>133041</xdr:rowOff>
    </xdr:to>
    <xdr:sp macro="" textlink="">
      <xdr:nvSpPr>
        <xdr:cNvPr id="366" name="円/楕円 365"/>
        <xdr:cNvSpPr/>
      </xdr:nvSpPr>
      <xdr:spPr>
        <a:xfrm>
          <a:off x="9588500" y="980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124168</xdr:rowOff>
    </xdr:from>
    <xdr:ext cx="534377" cy="259045"/>
    <xdr:sp macro="" textlink="">
      <xdr:nvSpPr>
        <xdr:cNvPr id="367" name="テキスト ボックス 366"/>
        <xdr:cNvSpPr txBox="1"/>
      </xdr:nvSpPr>
      <xdr:spPr>
        <a:xfrm>
          <a:off x="9372111" y="989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20,054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15239</xdr:rowOff>
    </xdr:from>
    <xdr:to>
      <xdr:col>12</xdr:col>
      <xdr:colOff>561975</xdr:colOff>
      <xdr:row>57</xdr:row>
      <xdr:rowOff>116839</xdr:rowOff>
    </xdr:to>
    <xdr:sp macro="" textlink="">
      <xdr:nvSpPr>
        <xdr:cNvPr id="368" name="円/楕円 367"/>
        <xdr:cNvSpPr/>
      </xdr:nvSpPr>
      <xdr:spPr>
        <a:xfrm>
          <a:off x="8699500" y="978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107966</xdr:rowOff>
    </xdr:from>
    <xdr:ext cx="534377" cy="259045"/>
    <xdr:sp macro="" textlink="">
      <xdr:nvSpPr>
        <xdr:cNvPr id="369" name="テキスト ボックス 368"/>
        <xdr:cNvSpPr txBox="1"/>
      </xdr:nvSpPr>
      <xdr:spPr>
        <a:xfrm>
          <a:off x="8483111" y="988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22,889</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146245</xdr:rowOff>
    </xdr:from>
    <xdr:to>
      <xdr:col>11</xdr:col>
      <xdr:colOff>358775</xdr:colOff>
      <xdr:row>57</xdr:row>
      <xdr:rowOff>76395</xdr:rowOff>
    </xdr:to>
    <xdr:sp macro="" textlink="">
      <xdr:nvSpPr>
        <xdr:cNvPr id="370" name="円/楕円 369"/>
        <xdr:cNvSpPr/>
      </xdr:nvSpPr>
      <xdr:spPr>
        <a:xfrm>
          <a:off x="7810500" y="974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92922</xdr:rowOff>
    </xdr:from>
    <xdr:ext cx="534377" cy="259045"/>
    <xdr:sp macro="" textlink="">
      <xdr:nvSpPr>
        <xdr:cNvPr id="371" name="テキスト ボックス 370"/>
        <xdr:cNvSpPr txBox="1"/>
      </xdr:nvSpPr>
      <xdr:spPr>
        <a:xfrm>
          <a:off x="7594111" y="952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29,966</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132562</xdr:rowOff>
    </xdr:from>
    <xdr:to>
      <xdr:col>10</xdr:col>
      <xdr:colOff>155575</xdr:colOff>
      <xdr:row>57</xdr:row>
      <xdr:rowOff>62712</xdr:rowOff>
    </xdr:to>
    <xdr:sp macro="" textlink="">
      <xdr:nvSpPr>
        <xdr:cNvPr id="372" name="円/楕円 371"/>
        <xdr:cNvSpPr/>
      </xdr:nvSpPr>
      <xdr:spPr>
        <a:xfrm>
          <a:off x="6921500" y="973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79239</xdr:rowOff>
    </xdr:from>
    <xdr:ext cx="534377" cy="259045"/>
    <xdr:sp macro="" textlink="">
      <xdr:nvSpPr>
        <xdr:cNvPr id="373" name="テキスト ボックス 372"/>
        <xdr:cNvSpPr txBox="1"/>
      </xdr:nvSpPr>
      <xdr:spPr>
        <a:xfrm>
          <a:off x="6705111" y="950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32,360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40961</xdr:rowOff>
    </xdr:from>
    <xdr:to>
      <xdr:col>15</xdr:col>
      <xdr:colOff>180340</xdr:colOff>
      <xdr:row>79</xdr:row>
      <xdr:rowOff>90534</xdr:rowOff>
    </xdr:to>
    <xdr:cxnSp macro="">
      <xdr:nvCxnSpPr>
        <xdr:cNvPr id="399" name="直線コネクタ 398"/>
        <xdr:cNvCxnSpPr/>
      </xdr:nvCxnSpPr>
      <xdr:spPr>
        <a:xfrm flipV="1">
          <a:off x="10475595" y="12042461"/>
          <a:ext cx="1270" cy="1592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94361</xdr:rowOff>
    </xdr:from>
    <xdr:ext cx="378565" cy="259045"/>
    <xdr:sp macro="" textlink="">
      <xdr:nvSpPr>
        <xdr:cNvPr id="400" name="商工費最小値テキスト"/>
        <xdr:cNvSpPr txBox="1"/>
      </xdr:nvSpPr>
      <xdr:spPr>
        <a:xfrm>
          <a:off x="10528300" y="1363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15</xdr:col>
      <xdr:colOff>92075</xdr:colOff>
      <xdr:row>79</xdr:row>
      <xdr:rowOff>90534</xdr:rowOff>
    </xdr:from>
    <xdr:to>
      <xdr:col>15</xdr:col>
      <xdr:colOff>269875</xdr:colOff>
      <xdr:row>79</xdr:row>
      <xdr:rowOff>90534</xdr:rowOff>
    </xdr:to>
    <xdr:cxnSp macro="">
      <xdr:nvCxnSpPr>
        <xdr:cNvPr id="401" name="直線コネクタ 400"/>
        <xdr:cNvCxnSpPr/>
      </xdr:nvCxnSpPr>
      <xdr:spPr>
        <a:xfrm>
          <a:off x="10388600" y="1363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159088</xdr:rowOff>
    </xdr:from>
    <xdr:ext cx="534377" cy="259045"/>
    <xdr:sp macro="" textlink="">
      <xdr:nvSpPr>
        <xdr:cNvPr id="402" name="商工費最大値テキスト"/>
        <xdr:cNvSpPr txBox="1"/>
      </xdr:nvSpPr>
      <xdr:spPr>
        <a:xfrm>
          <a:off x="10528300" y="1181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98,047</a:t>
          </a:r>
          <a:endParaRPr kumimoji="1" lang="ja-JP" altLang="en-US" sz="1000" b="1">
            <a:latin typeface="ＭＳ Ｐゴシック"/>
          </a:endParaRPr>
        </a:p>
      </xdr:txBody>
    </xdr:sp>
    <xdr:clientData/>
  </xdr:oneCellAnchor>
  <xdr:twoCellAnchor>
    <xdr:from>
      <xdr:col>15</xdr:col>
      <xdr:colOff>92075</xdr:colOff>
      <xdr:row>70</xdr:row>
      <xdr:rowOff>40961</xdr:rowOff>
    </xdr:from>
    <xdr:to>
      <xdr:col>15</xdr:col>
      <xdr:colOff>269875</xdr:colOff>
      <xdr:row>70</xdr:row>
      <xdr:rowOff>40961</xdr:rowOff>
    </xdr:to>
    <xdr:cxnSp macro="">
      <xdr:nvCxnSpPr>
        <xdr:cNvPr id="403" name="直線コネクタ 402"/>
        <xdr:cNvCxnSpPr/>
      </xdr:nvCxnSpPr>
      <xdr:spPr>
        <a:xfrm>
          <a:off x="10388600" y="120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105099</xdr:rowOff>
    </xdr:from>
    <xdr:to>
      <xdr:col>15</xdr:col>
      <xdr:colOff>180975</xdr:colOff>
      <xdr:row>78</xdr:row>
      <xdr:rowOff>156812</xdr:rowOff>
    </xdr:to>
    <xdr:cxnSp macro="">
      <xdr:nvCxnSpPr>
        <xdr:cNvPr id="404" name="直線コネクタ 403"/>
        <xdr:cNvCxnSpPr/>
      </xdr:nvCxnSpPr>
      <xdr:spPr>
        <a:xfrm>
          <a:off x="9639300" y="13478199"/>
          <a:ext cx="838200" cy="5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15276</xdr:rowOff>
    </xdr:from>
    <xdr:ext cx="534377" cy="259045"/>
    <xdr:sp macro="" textlink="">
      <xdr:nvSpPr>
        <xdr:cNvPr id="405" name="商工費平均値テキスト"/>
        <xdr:cNvSpPr txBox="1"/>
      </xdr:nvSpPr>
      <xdr:spPr>
        <a:xfrm>
          <a:off x="10528300" y="13045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24,410</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163849</xdr:rowOff>
    </xdr:from>
    <xdr:to>
      <xdr:col>15</xdr:col>
      <xdr:colOff>231775</xdr:colOff>
      <xdr:row>77</xdr:row>
      <xdr:rowOff>93999</xdr:rowOff>
    </xdr:to>
    <xdr:sp macro="" textlink="">
      <xdr:nvSpPr>
        <xdr:cNvPr id="406" name="フローチャート : 判断 405"/>
        <xdr:cNvSpPr/>
      </xdr:nvSpPr>
      <xdr:spPr>
        <a:xfrm>
          <a:off x="10426700" y="1319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105099</xdr:rowOff>
    </xdr:from>
    <xdr:to>
      <xdr:col>14</xdr:col>
      <xdr:colOff>28575</xdr:colOff>
      <xdr:row>78</xdr:row>
      <xdr:rowOff>150151</xdr:rowOff>
    </xdr:to>
    <xdr:cxnSp macro="">
      <xdr:nvCxnSpPr>
        <xdr:cNvPr id="407" name="直線コネクタ 406"/>
        <xdr:cNvCxnSpPr/>
      </xdr:nvCxnSpPr>
      <xdr:spPr>
        <a:xfrm flipV="1">
          <a:off x="8750300" y="13478199"/>
          <a:ext cx="889000" cy="4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168289</xdr:rowOff>
    </xdr:from>
    <xdr:to>
      <xdr:col>14</xdr:col>
      <xdr:colOff>79375</xdr:colOff>
      <xdr:row>77</xdr:row>
      <xdr:rowOff>98439</xdr:rowOff>
    </xdr:to>
    <xdr:sp macro="" textlink="">
      <xdr:nvSpPr>
        <xdr:cNvPr id="408" name="フローチャート : 判断 407"/>
        <xdr:cNvSpPr/>
      </xdr:nvSpPr>
      <xdr:spPr>
        <a:xfrm>
          <a:off x="9588500" y="13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114966</xdr:rowOff>
    </xdr:from>
    <xdr:ext cx="534377" cy="259045"/>
    <xdr:sp macro="" textlink="">
      <xdr:nvSpPr>
        <xdr:cNvPr id="409" name="テキスト ボックス 408"/>
        <xdr:cNvSpPr txBox="1"/>
      </xdr:nvSpPr>
      <xdr:spPr>
        <a:xfrm>
          <a:off x="9372111" y="129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98977</xdr:rowOff>
    </xdr:from>
    <xdr:to>
      <xdr:col>12</xdr:col>
      <xdr:colOff>511175</xdr:colOff>
      <xdr:row>78</xdr:row>
      <xdr:rowOff>150151</xdr:rowOff>
    </xdr:to>
    <xdr:cxnSp macro="">
      <xdr:nvCxnSpPr>
        <xdr:cNvPr id="410" name="直線コネクタ 409"/>
        <xdr:cNvCxnSpPr/>
      </xdr:nvCxnSpPr>
      <xdr:spPr>
        <a:xfrm>
          <a:off x="7861300" y="13472077"/>
          <a:ext cx="889000" cy="5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17545</xdr:rowOff>
    </xdr:from>
    <xdr:to>
      <xdr:col>12</xdr:col>
      <xdr:colOff>561975</xdr:colOff>
      <xdr:row>78</xdr:row>
      <xdr:rowOff>119145</xdr:rowOff>
    </xdr:to>
    <xdr:sp macro="" textlink="">
      <xdr:nvSpPr>
        <xdr:cNvPr id="411" name="フローチャート : 判断 410"/>
        <xdr:cNvSpPr/>
      </xdr:nvSpPr>
      <xdr:spPr>
        <a:xfrm>
          <a:off x="8699500" y="1339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135672</xdr:rowOff>
    </xdr:from>
    <xdr:ext cx="534377" cy="259045"/>
    <xdr:sp macro="" textlink="">
      <xdr:nvSpPr>
        <xdr:cNvPr id="412" name="テキスト ボックス 411"/>
        <xdr:cNvSpPr txBox="1"/>
      </xdr:nvSpPr>
      <xdr:spPr>
        <a:xfrm>
          <a:off x="8483111" y="1316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90976</xdr:rowOff>
    </xdr:from>
    <xdr:to>
      <xdr:col>11</xdr:col>
      <xdr:colOff>307975</xdr:colOff>
      <xdr:row>78</xdr:row>
      <xdr:rowOff>98977</xdr:rowOff>
    </xdr:to>
    <xdr:cxnSp macro="">
      <xdr:nvCxnSpPr>
        <xdr:cNvPr id="413" name="直線コネクタ 412"/>
        <xdr:cNvCxnSpPr/>
      </xdr:nvCxnSpPr>
      <xdr:spPr>
        <a:xfrm>
          <a:off x="6972300" y="13464076"/>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23651</xdr:rowOff>
    </xdr:from>
    <xdr:to>
      <xdr:col>11</xdr:col>
      <xdr:colOff>358775</xdr:colOff>
      <xdr:row>78</xdr:row>
      <xdr:rowOff>125251</xdr:rowOff>
    </xdr:to>
    <xdr:sp macro="" textlink="">
      <xdr:nvSpPr>
        <xdr:cNvPr id="414" name="フローチャート : 判断 413"/>
        <xdr:cNvSpPr/>
      </xdr:nvSpPr>
      <xdr:spPr>
        <a:xfrm>
          <a:off x="7810500" y="13396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141778</xdr:rowOff>
    </xdr:from>
    <xdr:ext cx="534377" cy="259045"/>
    <xdr:sp macro="" textlink="">
      <xdr:nvSpPr>
        <xdr:cNvPr id="415" name="テキスト ボックス 414"/>
        <xdr:cNvSpPr txBox="1"/>
      </xdr:nvSpPr>
      <xdr:spPr>
        <a:xfrm>
          <a:off x="7594111" y="1317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30933</xdr:rowOff>
    </xdr:from>
    <xdr:to>
      <xdr:col>10</xdr:col>
      <xdr:colOff>155575</xdr:colOff>
      <xdr:row>78</xdr:row>
      <xdr:rowOff>132533</xdr:rowOff>
    </xdr:to>
    <xdr:sp macro="" textlink="">
      <xdr:nvSpPr>
        <xdr:cNvPr id="416" name="フローチャート : 判断 415"/>
        <xdr:cNvSpPr/>
      </xdr:nvSpPr>
      <xdr:spPr>
        <a:xfrm>
          <a:off x="6921500" y="13404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149060</xdr:rowOff>
    </xdr:from>
    <xdr:ext cx="534377" cy="259045"/>
    <xdr:sp macro="" textlink="">
      <xdr:nvSpPr>
        <xdr:cNvPr id="417" name="テキスト ボックス 416"/>
        <xdr:cNvSpPr txBox="1"/>
      </xdr:nvSpPr>
      <xdr:spPr>
        <a:xfrm>
          <a:off x="6705111" y="1317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106012</xdr:rowOff>
    </xdr:from>
    <xdr:to>
      <xdr:col>15</xdr:col>
      <xdr:colOff>231775</xdr:colOff>
      <xdr:row>79</xdr:row>
      <xdr:rowOff>36162</xdr:rowOff>
    </xdr:to>
    <xdr:sp macro="" textlink="">
      <xdr:nvSpPr>
        <xdr:cNvPr id="423" name="円/楕円 422"/>
        <xdr:cNvSpPr/>
      </xdr:nvSpPr>
      <xdr:spPr>
        <a:xfrm>
          <a:off x="10426700" y="1347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20939</xdr:rowOff>
    </xdr:from>
    <xdr:ext cx="469744" cy="259045"/>
    <xdr:sp macro="" textlink="">
      <xdr:nvSpPr>
        <xdr:cNvPr id="424" name="商工費該当値テキスト"/>
        <xdr:cNvSpPr txBox="1"/>
      </xdr:nvSpPr>
      <xdr:spPr>
        <a:xfrm>
          <a:off x="10528300" y="1339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6,952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54299</xdr:rowOff>
    </xdr:from>
    <xdr:to>
      <xdr:col>14</xdr:col>
      <xdr:colOff>79375</xdr:colOff>
      <xdr:row>78</xdr:row>
      <xdr:rowOff>155899</xdr:rowOff>
    </xdr:to>
    <xdr:sp macro="" textlink="">
      <xdr:nvSpPr>
        <xdr:cNvPr id="425" name="円/楕円 424"/>
        <xdr:cNvSpPr/>
      </xdr:nvSpPr>
      <xdr:spPr>
        <a:xfrm>
          <a:off x="9588500" y="1342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147026</xdr:rowOff>
    </xdr:from>
    <xdr:ext cx="534377" cy="259045"/>
    <xdr:sp macro="" textlink="">
      <xdr:nvSpPr>
        <xdr:cNvPr id="426" name="テキスト ボックス 425"/>
        <xdr:cNvSpPr txBox="1"/>
      </xdr:nvSpPr>
      <xdr:spPr>
        <a:xfrm>
          <a:off x="9372111" y="1352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99351</xdr:rowOff>
    </xdr:from>
    <xdr:to>
      <xdr:col>12</xdr:col>
      <xdr:colOff>561975</xdr:colOff>
      <xdr:row>79</xdr:row>
      <xdr:rowOff>29501</xdr:rowOff>
    </xdr:to>
    <xdr:sp macro="" textlink="">
      <xdr:nvSpPr>
        <xdr:cNvPr id="427" name="円/楕円 426"/>
        <xdr:cNvSpPr/>
      </xdr:nvSpPr>
      <xdr:spPr>
        <a:xfrm>
          <a:off x="8699500" y="1347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20628</xdr:rowOff>
    </xdr:from>
    <xdr:ext cx="469744" cy="259045"/>
    <xdr:sp macro="" textlink="">
      <xdr:nvSpPr>
        <xdr:cNvPr id="428" name="テキスト ボックス 427"/>
        <xdr:cNvSpPr txBox="1"/>
      </xdr:nvSpPr>
      <xdr:spPr>
        <a:xfrm>
          <a:off x="8515427" y="1356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48177</xdr:rowOff>
    </xdr:from>
    <xdr:to>
      <xdr:col>11</xdr:col>
      <xdr:colOff>358775</xdr:colOff>
      <xdr:row>78</xdr:row>
      <xdr:rowOff>149777</xdr:rowOff>
    </xdr:to>
    <xdr:sp macro="" textlink="">
      <xdr:nvSpPr>
        <xdr:cNvPr id="429" name="円/楕円 428"/>
        <xdr:cNvSpPr/>
      </xdr:nvSpPr>
      <xdr:spPr>
        <a:xfrm>
          <a:off x="7810500" y="1342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140904</xdr:rowOff>
    </xdr:from>
    <xdr:ext cx="534377" cy="259045"/>
    <xdr:sp macro="" textlink="">
      <xdr:nvSpPr>
        <xdr:cNvPr id="430" name="テキスト ボックス 429"/>
        <xdr:cNvSpPr txBox="1"/>
      </xdr:nvSpPr>
      <xdr:spPr>
        <a:xfrm>
          <a:off x="7594111" y="1351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40176</xdr:rowOff>
    </xdr:from>
    <xdr:to>
      <xdr:col>10</xdr:col>
      <xdr:colOff>155575</xdr:colOff>
      <xdr:row>78</xdr:row>
      <xdr:rowOff>141776</xdr:rowOff>
    </xdr:to>
    <xdr:sp macro="" textlink="">
      <xdr:nvSpPr>
        <xdr:cNvPr id="431" name="円/楕円 430"/>
        <xdr:cNvSpPr/>
      </xdr:nvSpPr>
      <xdr:spPr>
        <a:xfrm>
          <a:off x="6921500" y="1341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132903</xdr:rowOff>
    </xdr:from>
    <xdr:ext cx="534377" cy="259045"/>
    <xdr:sp macro="" textlink="">
      <xdr:nvSpPr>
        <xdr:cNvPr id="432" name="テキスト ボックス 431"/>
        <xdr:cNvSpPr txBox="1"/>
      </xdr:nvSpPr>
      <xdr:spPr>
        <a:xfrm>
          <a:off x="6705111" y="1350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42962</xdr:rowOff>
    </xdr:from>
    <xdr:to>
      <xdr:col>15</xdr:col>
      <xdr:colOff>180340</xdr:colOff>
      <xdr:row>98</xdr:row>
      <xdr:rowOff>84931</xdr:rowOff>
    </xdr:to>
    <xdr:cxnSp macro="">
      <xdr:nvCxnSpPr>
        <xdr:cNvPr id="454" name="直線コネクタ 453"/>
        <xdr:cNvCxnSpPr/>
      </xdr:nvCxnSpPr>
      <xdr:spPr>
        <a:xfrm flipV="1">
          <a:off x="10475595" y="15473462"/>
          <a:ext cx="1270" cy="1413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88758</xdr:rowOff>
    </xdr:from>
    <xdr:ext cx="534377" cy="259045"/>
    <xdr:sp macro="" textlink="">
      <xdr:nvSpPr>
        <xdr:cNvPr id="455" name="土木費最小値テキスト"/>
        <xdr:cNvSpPr txBox="1"/>
      </xdr:nvSpPr>
      <xdr:spPr>
        <a:xfrm>
          <a:off x="10528300" y="1689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11,979</a:t>
          </a:r>
          <a:endParaRPr kumimoji="1" lang="ja-JP" altLang="en-US" sz="1000" b="1">
            <a:latin typeface="ＭＳ Ｐゴシック"/>
          </a:endParaRPr>
        </a:p>
      </xdr:txBody>
    </xdr:sp>
    <xdr:clientData/>
  </xdr:oneCellAnchor>
  <xdr:twoCellAnchor>
    <xdr:from>
      <xdr:col>15</xdr:col>
      <xdr:colOff>92075</xdr:colOff>
      <xdr:row>98</xdr:row>
      <xdr:rowOff>84931</xdr:rowOff>
    </xdr:from>
    <xdr:to>
      <xdr:col>15</xdr:col>
      <xdr:colOff>269875</xdr:colOff>
      <xdr:row>98</xdr:row>
      <xdr:rowOff>84931</xdr:rowOff>
    </xdr:to>
    <xdr:cxnSp macro="">
      <xdr:nvCxnSpPr>
        <xdr:cNvPr id="456" name="直線コネクタ 455"/>
        <xdr:cNvCxnSpPr/>
      </xdr:nvCxnSpPr>
      <xdr:spPr>
        <a:xfrm>
          <a:off x="10388600" y="1688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161089</xdr:rowOff>
    </xdr:from>
    <xdr:ext cx="599010" cy="259045"/>
    <xdr:sp macro="" textlink="">
      <xdr:nvSpPr>
        <xdr:cNvPr id="457" name="土木費最大値テキスト"/>
        <xdr:cNvSpPr txBox="1"/>
      </xdr:nvSpPr>
      <xdr:spPr>
        <a:xfrm>
          <a:off x="10528300" y="1524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321,159</a:t>
          </a:r>
          <a:endParaRPr kumimoji="1" lang="ja-JP" altLang="en-US" sz="1000" b="1">
            <a:latin typeface="ＭＳ Ｐゴシック"/>
          </a:endParaRPr>
        </a:p>
      </xdr:txBody>
    </xdr:sp>
    <xdr:clientData/>
  </xdr:oneCellAnchor>
  <xdr:twoCellAnchor>
    <xdr:from>
      <xdr:col>15</xdr:col>
      <xdr:colOff>92075</xdr:colOff>
      <xdr:row>90</xdr:row>
      <xdr:rowOff>42962</xdr:rowOff>
    </xdr:from>
    <xdr:to>
      <xdr:col>15</xdr:col>
      <xdr:colOff>269875</xdr:colOff>
      <xdr:row>90</xdr:row>
      <xdr:rowOff>42962</xdr:rowOff>
    </xdr:to>
    <xdr:cxnSp macro="">
      <xdr:nvCxnSpPr>
        <xdr:cNvPr id="458" name="直線コネクタ 457"/>
        <xdr:cNvCxnSpPr/>
      </xdr:nvCxnSpPr>
      <xdr:spPr>
        <a:xfrm>
          <a:off x="10388600" y="15473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159662</xdr:rowOff>
    </xdr:from>
    <xdr:to>
      <xdr:col>15</xdr:col>
      <xdr:colOff>180975</xdr:colOff>
      <xdr:row>98</xdr:row>
      <xdr:rowOff>1739</xdr:rowOff>
    </xdr:to>
    <xdr:cxnSp macro="">
      <xdr:nvCxnSpPr>
        <xdr:cNvPr id="459" name="直線コネクタ 458"/>
        <xdr:cNvCxnSpPr/>
      </xdr:nvCxnSpPr>
      <xdr:spPr>
        <a:xfrm>
          <a:off x="9639300" y="16790312"/>
          <a:ext cx="838200" cy="1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97682</xdr:rowOff>
    </xdr:from>
    <xdr:ext cx="534377" cy="259045"/>
    <xdr:sp macro="" textlink="">
      <xdr:nvSpPr>
        <xdr:cNvPr id="460" name="土木費平均値テキスト"/>
        <xdr:cNvSpPr txBox="1"/>
      </xdr:nvSpPr>
      <xdr:spPr>
        <a:xfrm>
          <a:off x="10528300" y="16385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74805</xdr:rowOff>
    </xdr:from>
    <xdr:to>
      <xdr:col>15</xdr:col>
      <xdr:colOff>231775</xdr:colOff>
      <xdr:row>97</xdr:row>
      <xdr:rowOff>4955</xdr:rowOff>
    </xdr:to>
    <xdr:sp macro="" textlink="">
      <xdr:nvSpPr>
        <xdr:cNvPr id="461" name="フローチャート : 判断 460"/>
        <xdr:cNvSpPr/>
      </xdr:nvSpPr>
      <xdr:spPr>
        <a:xfrm>
          <a:off x="104267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159662</xdr:rowOff>
    </xdr:from>
    <xdr:to>
      <xdr:col>14</xdr:col>
      <xdr:colOff>28575</xdr:colOff>
      <xdr:row>98</xdr:row>
      <xdr:rowOff>14300</xdr:rowOff>
    </xdr:to>
    <xdr:cxnSp macro="">
      <xdr:nvCxnSpPr>
        <xdr:cNvPr id="462" name="直線コネクタ 461"/>
        <xdr:cNvCxnSpPr/>
      </xdr:nvCxnSpPr>
      <xdr:spPr>
        <a:xfrm flipV="1">
          <a:off x="8750300" y="16790312"/>
          <a:ext cx="889000" cy="2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97633</xdr:rowOff>
    </xdr:from>
    <xdr:to>
      <xdr:col>14</xdr:col>
      <xdr:colOff>79375</xdr:colOff>
      <xdr:row>97</xdr:row>
      <xdr:rowOff>27783</xdr:rowOff>
    </xdr:to>
    <xdr:sp macro="" textlink="">
      <xdr:nvSpPr>
        <xdr:cNvPr id="463" name="フローチャート : 判断 462"/>
        <xdr:cNvSpPr/>
      </xdr:nvSpPr>
      <xdr:spPr>
        <a:xfrm>
          <a:off x="9588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44310</xdr:rowOff>
    </xdr:from>
    <xdr:ext cx="534377" cy="259045"/>
    <xdr:sp macro="" textlink="">
      <xdr:nvSpPr>
        <xdr:cNvPr id="464" name="テキスト ボックス 463"/>
        <xdr:cNvSpPr txBox="1"/>
      </xdr:nvSpPr>
      <xdr:spPr>
        <a:xfrm>
          <a:off x="9372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164553</xdr:rowOff>
    </xdr:from>
    <xdr:to>
      <xdr:col>12</xdr:col>
      <xdr:colOff>511175</xdr:colOff>
      <xdr:row>98</xdr:row>
      <xdr:rowOff>14300</xdr:rowOff>
    </xdr:to>
    <xdr:cxnSp macro="">
      <xdr:nvCxnSpPr>
        <xdr:cNvPr id="465" name="直線コネクタ 464"/>
        <xdr:cNvCxnSpPr/>
      </xdr:nvCxnSpPr>
      <xdr:spPr>
        <a:xfrm>
          <a:off x="7861300" y="16795203"/>
          <a:ext cx="889000" cy="2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14802</xdr:rowOff>
    </xdr:from>
    <xdr:to>
      <xdr:col>12</xdr:col>
      <xdr:colOff>561975</xdr:colOff>
      <xdr:row>97</xdr:row>
      <xdr:rowOff>116402</xdr:rowOff>
    </xdr:to>
    <xdr:sp macro="" textlink="">
      <xdr:nvSpPr>
        <xdr:cNvPr id="466" name="フローチャート : 判断 465"/>
        <xdr:cNvSpPr/>
      </xdr:nvSpPr>
      <xdr:spPr>
        <a:xfrm>
          <a:off x="8699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132929</xdr:rowOff>
    </xdr:from>
    <xdr:ext cx="534377" cy="259045"/>
    <xdr:sp macro="" textlink="">
      <xdr:nvSpPr>
        <xdr:cNvPr id="467" name="テキスト ボックス 466"/>
        <xdr:cNvSpPr txBox="1"/>
      </xdr:nvSpPr>
      <xdr:spPr>
        <a:xfrm>
          <a:off x="8483111" y="1642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164553</xdr:rowOff>
    </xdr:from>
    <xdr:to>
      <xdr:col>11</xdr:col>
      <xdr:colOff>307975</xdr:colOff>
      <xdr:row>98</xdr:row>
      <xdr:rowOff>21130</xdr:rowOff>
    </xdr:to>
    <xdr:cxnSp macro="">
      <xdr:nvCxnSpPr>
        <xdr:cNvPr id="468" name="直線コネクタ 467"/>
        <xdr:cNvCxnSpPr/>
      </xdr:nvCxnSpPr>
      <xdr:spPr>
        <a:xfrm flipV="1">
          <a:off x="6972300" y="16795203"/>
          <a:ext cx="889000" cy="2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10092</xdr:rowOff>
    </xdr:from>
    <xdr:to>
      <xdr:col>11</xdr:col>
      <xdr:colOff>358775</xdr:colOff>
      <xdr:row>97</xdr:row>
      <xdr:rowOff>111692</xdr:rowOff>
    </xdr:to>
    <xdr:sp macro="" textlink="">
      <xdr:nvSpPr>
        <xdr:cNvPr id="469" name="フローチャート : 判断 468"/>
        <xdr:cNvSpPr/>
      </xdr:nvSpPr>
      <xdr:spPr>
        <a:xfrm>
          <a:off x="7810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128219</xdr:rowOff>
    </xdr:from>
    <xdr:ext cx="534377" cy="259045"/>
    <xdr:sp macro="" textlink="">
      <xdr:nvSpPr>
        <xdr:cNvPr id="470" name="テキスト ボックス 469"/>
        <xdr:cNvSpPr txBox="1"/>
      </xdr:nvSpPr>
      <xdr:spPr>
        <a:xfrm>
          <a:off x="7594111" y="1641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43821</xdr:rowOff>
    </xdr:from>
    <xdr:to>
      <xdr:col>10</xdr:col>
      <xdr:colOff>155575</xdr:colOff>
      <xdr:row>97</xdr:row>
      <xdr:rowOff>145421</xdr:rowOff>
    </xdr:to>
    <xdr:sp macro="" textlink="">
      <xdr:nvSpPr>
        <xdr:cNvPr id="471" name="フローチャート : 判断 470"/>
        <xdr:cNvSpPr/>
      </xdr:nvSpPr>
      <xdr:spPr>
        <a:xfrm>
          <a:off x="6921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161948</xdr:rowOff>
    </xdr:from>
    <xdr:ext cx="534377" cy="259045"/>
    <xdr:sp macro="" textlink="">
      <xdr:nvSpPr>
        <xdr:cNvPr id="472" name="テキスト ボックス 471"/>
        <xdr:cNvSpPr txBox="1"/>
      </xdr:nvSpPr>
      <xdr:spPr>
        <a:xfrm>
          <a:off x="6705111" y="1644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122389</xdr:rowOff>
    </xdr:from>
    <xdr:to>
      <xdr:col>15</xdr:col>
      <xdr:colOff>231775</xdr:colOff>
      <xdr:row>98</xdr:row>
      <xdr:rowOff>52539</xdr:rowOff>
    </xdr:to>
    <xdr:sp macro="" textlink="">
      <xdr:nvSpPr>
        <xdr:cNvPr id="478" name="円/楕円 477"/>
        <xdr:cNvSpPr/>
      </xdr:nvSpPr>
      <xdr:spPr>
        <a:xfrm>
          <a:off x="10426700" y="1675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37316</xdr:rowOff>
    </xdr:from>
    <xdr:ext cx="534377" cy="259045"/>
    <xdr:sp macro="" textlink="">
      <xdr:nvSpPr>
        <xdr:cNvPr id="479" name="土木費該当値テキスト"/>
        <xdr:cNvSpPr txBox="1"/>
      </xdr:nvSpPr>
      <xdr:spPr>
        <a:xfrm>
          <a:off x="10528300" y="1666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30,175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108862</xdr:rowOff>
    </xdr:from>
    <xdr:to>
      <xdr:col>14</xdr:col>
      <xdr:colOff>79375</xdr:colOff>
      <xdr:row>98</xdr:row>
      <xdr:rowOff>39012</xdr:rowOff>
    </xdr:to>
    <xdr:sp macro="" textlink="">
      <xdr:nvSpPr>
        <xdr:cNvPr id="480" name="円/楕円 479"/>
        <xdr:cNvSpPr/>
      </xdr:nvSpPr>
      <xdr:spPr>
        <a:xfrm>
          <a:off x="9588500" y="1673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30139</xdr:rowOff>
    </xdr:from>
    <xdr:ext cx="534377" cy="259045"/>
    <xdr:sp macro="" textlink="">
      <xdr:nvSpPr>
        <xdr:cNvPr id="481" name="テキスト ボックス 480"/>
        <xdr:cNvSpPr txBox="1"/>
      </xdr:nvSpPr>
      <xdr:spPr>
        <a:xfrm>
          <a:off x="9372111" y="1683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33,134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134950</xdr:rowOff>
    </xdr:from>
    <xdr:to>
      <xdr:col>12</xdr:col>
      <xdr:colOff>561975</xdr:colOff>
      <xdr:row>98</xdr:row>
      <xdr:rowOff>65100</xdr:rowOff>
    </xdr:to>
    <xdr:sp macro="" textlink="">
      <xdr:nvSpPr>
        <xdr:cNvPr id="482" name="円/楕円 481"/>
        <xdr:cNvSpPr/>
      </xdr:nvSpPr>
      <xdr:spPr>
        <a:xfrm>
          <a:off x="8699500" y="1676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56227</xdr:rowOff>
    </xdr:from>
    <xdr:ext cx="534377" cy="259045"/>
    <xdr:sp macro="" textlink="">
      <xdr:nvSpPr>
        <xdr:cNvPr id="483" name="テキスト ボックス 482"/>
        <xdr:cNvSpPr txBox="1"/>
      </xdr:nvSpPr>
      <xdr:spPr>
        <a:xfrm>
          <a:off x="8483111" y="1685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27,428</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113753</xdr:rowOff>
    </xdr:from>
    <xdr:to>
      <xdr:col>11</xdr:col>
      <xdr:colOff>358775</xdr:colOff>
      <xdr:row>98</xdr:row>
      <xdr:rowOff>43903</xdr:rowOff>
    </xdr:to>
    <xdr:sp macro="" textlink="">
      <xdr:nvSpPr>
        <xdr:cNvPr id="484" name="円/楕円 483"/>
        <xdr:cNvSpPr/>
      </xdr:nvSpPr>
      <xdr:spPr>
        <a:xfrm>
          <a:off x="7810500" y="1674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35030</xdr:rowOff>
    </xdr:from>
    <xdr:ext cx="534377" cy="259045"/>
    <xdr:sp macro="" textlink="">
      <xdr:nvSpPr>
        <xdr:cNvPr id="485" name="テキスト ボックス 484"/>
        <xdr:cNvSpPr txBox="1"/>
      </xdr:nvSpPr>
      <xdr:spPr>
        <a:xfrm>
          <a:off x="7594111" y="1683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32,064</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141780</xdr:rowOff>
    </xdr:from>
    <xdr:to>
      <xdr:col>10</xdr:col>
      <xdr:colOff>155575</xdr:colOff>
      <xdr:row>98</xdr:row>
      <xdr:rowOff>71930</xdr:rowOff>
    </xdr:to>
    <xdr:sp macro="" textlink="">
      <xdr:nvSpPr>
        <xdr:cNvPr id="486" name="円/楕円 485"/>
        <xdr:cNvSpPr/>
      </xdr:nvSpPr>
      <xdr:spPr>
        <a:xfrm>
          <a:off x="6921500" y="167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63057</xdr:rowOff>
    </xdr:from>
    <xdr:ext cx="534377" cy="259045"/>
    <xdr:sp macro="" textlink="">
      <xdr:nvSpPr>
        <xdr:cNvPr id="487" name="テキスト ボックス 486"/>
        <xdr:cNvSpPr txBox="1"/>
      </xdr:nvSpPr>
      <xdr:spPr>
        <a:xfrm>
          <a:off x="6705111" y="1686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25,934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86894</xdr:rowOff>
    </xdr:from>
    <xdr:to>
      <xdr:col>23</xdr:col>
      <xdr:colOff>516889</xdr:colOff>
      <xdr:row>39</xdr:row>
      <xdr:rowOff>36647</xdr:rowOff>
    </xdr:to>
    <xdr:cxnSp macro="">
      <xdr:nvCxnSpPr>
        <xdr:cNvPr id="510" name="直線コネクタ 509"/>
        <xdr:cNvCxnSpPr/>
      </xdr:nvCxnSpPr>
      <xdr:spPr>
        <a:xfrm flipV="1">
          <a:off x="16317595" y="5401844"/>
          <a:ext cx="1269" cy="1321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40474</xdr:rowOff>
    </xdr:from>
    <xdr:ext cx="534377" cy="259045"/>
    <xdr:sp macro="" textlink="">
      <xdr:nvSpPr>
        <xdr:cNvPr id="511" name="消防費最小値テキスト"/>
        <xdr:cNvSpPr txBox="1"/>
      </xdr:nvSpPr>
      <xdr:spPr>
        <a:xfrm>
          <a:off x="16370300" y="672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17,008</a:t>
          </a:r>
          <a:endParaRPr kumimoji="1" lang="ja-JP" altLang="en-US" sz="1000" b="1">
            <a:latin typeface="ＭＳ Ｐゴシック"/>
          </a:endParaRPr>
        </a:p>
      </xdr:txBody>
    </xdr:sp>
    <xdr:clientData/>
  </xdr:oneCellAnchor>
  <xdr:twoCellAnchor>
    <xdr:from>
      <xdr:col>23</xdr:col>
      <xdr:colOff>428625</xdr:colOff>
      <xdr:row>39</xdr:row>
      <xdr:rowOff>36647</xdr:rowOff>
    </xdr:from>
    <xdr:to>
      <xdr:col>23</xdr:col>
      <xdr:colOff>606425</xdr:colOff>
      <xdr:row>39</xdr:row>
      <xdr:rowOff>36647</xdr:rowOff>
    </xdr:to>
    <xdr:cxnSp macro="">
      <xdr:nvCxnSpPr>
        <xdr:cNvPr id="512" name="直線コネクタ 511"/>
        <xdr:cNvCxnSpPr/>
      </xdr:nvCxnSpPr>
      <xdr:spPr>
        <a:xfrm>
          <a:off x="16230600" y="672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33571</xdr:rowOff>
    </xdr:from>
    <xdr:ext cx="534377" cy="259045"/>
    <xdr:sp macro="" textlink="">
      <xdr:nvSpPr>
        <xdr:cNvPr id="513" name="消防費最大値テキスト"/>
        <xdr:cNvSpPr txBox="1"/>
      </xdr:nvSpPr>
      <xdr:spPr>
        <a:xfrm>
          <a:off x="16370300" y="51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74,810</a:t>
          </a:r>
          <a:endParaRPr kumimoji="1" lang="ja-JP" altLang="en-US" sz="1000" b="1">
            <a:latin typeface="ＭＳ Ｐゴシック"/>
          </a:endParaRPr>
        </a:p>
      </xdr:txBody>
    </xdr:sp>
    <xdr:clientData/>
  </xdr:oneCellAnchor>
  <xdr:twoCellAnchor>
    <xdr:from>
      <xdr:col>23</xdr:col>
      <xdr:colOff>428625</xdr:colOff>
      <xdr:row>31</xdr:row>
      <xdr:rowOff>86894</xdr:rowOff>
    </xdr:from>
    <xdr:to>
      <xdr:col>23</xdr:col>
      <xdr:colOff>606425</xdr:colOff>
      <xdr:row>31</xdr:row>
      <xdr:rowOff>86894</xdr:rowOff>
    </xdr:to>
    <xdr:cxnSp macro="">
      <xdr:nvCxnSpPr>
        <xdr:cNvPr id="514" name="直線コネクタ 513"/>
        <xdr:cNvCxnSpPr/>
      </xdr:nvCxnSpPr>
      <xdr:spPr>
        <a:xfrm>
          <a:off x="16230600" y="54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144135</xdr:rowOff>
    </xdr:from>
    <xdr:to>
      <xdr:col>23</xdr:col>
      <xdr:colOff>517525</xdr:colOff>
      <xdr:row>37</xdr:row>
      <xdr:rowOff>49677</xdr:rowOff>
    </xdr:to>
    <xdr:cxnSp macro="">
      <xdr:nvCxnSpPr>
        <xdr:cNvPr id="515" name="直線コネクタ 514"/>
        <xdr:cNvCxnSpPr/>
      </xdr:nvCxnSpPr>
      <xdr:spPr>
        <a:xfrm flipV="1">
          <a:off x="15481300" y="6316335"/>
          <a:ext cx="838200" cy="7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78551</xdr:rowOff>
    </xdr:from>
    <xdr:ext cx="534377" cy="259045"/>
    <xdr:sp macro="" textlink="">
      <xdr:nvSpPr>
        <xdr:cNvPr id="516" name="消防費平均値テキスト"/>
        <xdr:cNvSpPr txBox="1"/>
      </xdr:nvSpPr>
      <xdr:spPr>
        <a:xfrm>
          <a:off x="16370300" y="625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100124</xdr:rowOff>
    </xdr:from>
    <xdr:to>
      <xdr:col>23</xdr:col>
      <xdr:colOff>568325</xdr:colOff>
      <xdr:row>37</xdr:row>
      <xdr:rowOff>30274</xdr:rowOff>
    </xdr:to>
    <xdr:sp macro="" textlink="">
      <xdr:nvSpPr>
        <xdr:cNvPr id="517" name="フローチャート : 判断 516"/>
        <xdr:cNvSpPr/>
      </xdr:nvSpPr>
      <xdr:spPr>
        <a:xfrm>
          <a:off x="162687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49677</xdr:rowOff>
    </xdr:from>
    <xdr:to>
      <xdr:col>22</xdr:col>
      <xdr:colOff>365125</xdr:colOff>
      <xdr:row>37</xdr:row>
      <xdr:rowOff>124909</xdr:rowOff>
    </xdr:to>
    <xdr:cxnSp macro="">
      <xdr:nvCxnSpPr>
        <xdr:cNvPr id="518" name="直線コネクタ 517"/>
        <xdr:cNvCxnSpPr/>
      </xdr:nvCxnSpPr>
      <xdr:spPr>
        <a:xfrm flipV="1">
          <a:off x="14592300" y="6393327"/>
          <a:ext cx="889000" cy="7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169710</xdr:rowOff>
    </xdr:from>
    <xdr:to>
      <xdr:col>22</xdr:col>
      <xdr:colOff>415925</xdr:colOff>
      <xdr:row>36</xdr:row>
      <xdr:rowOff>99860</xdr:rowOff>
    </xdr:to>
    <xdr:sp macro="" textlink="">
      <xdr:nvSpPr>
        <xdr:cNvPr id="519" name="フローチャート : 判断 518"/>
        <xdr:cNvSpPr/>
      </xdr:nvSpPr>
      <xdr:spPr>
        <a:xfrm>
          <a:off x="15430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116387</xdr:rowOff>
    </xdr:from>
    <xdr:ext cx="534377" cy="259045"/>
    <xdr:sp macro="" textlink="">
      <xdr:nvSpPr>
        <xdr:cNvPr id="520" name="テキスト ボックス 519"/>
        <xdr:cNvSpPr txBox="1"/>
      </xdr:nvSpPr>
      <xdr:spPr>
        <a:xfrm>
          <a:off x="15214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124909</xdr:rowOff>
    </xdr:from>
    <xdr:to>
      <xdr:col>21</xdr:col>
      <xdr:colOff>161925</xdr:colOff>
      <xdr:row>37</xdr:row>
      <xdr:rowOff>128110</xdr:rowOff>
    </xdr:to>
    <xdr:cxnSp macro="">
      <xdr:nvCxnSpPr>
        <xdr:cNvPr id="521" name="直線コネクタ 520"/>
        <xdr:cNvCxnSpPr/>
      </xdr:nvCxnSpPr>
      <xdr:spPr>
        <a:xfrm flipV="1">
          <a:off x="13703300" y="6468559"/>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67412</xdr:rowOff>
    </xdr:from>
    <xdr:to>
      <xdr:col>21</xdr:col>
      <xdr:colOff>212725</xdr:colOff>
      <xdr:row>37</xdr:row>
      <xdr:rowOff>169011</xdr:rowOff>
    </xdr:to>
    <xdr:sp macro="" textlink="">
      <xdr:nvSpPr>
        <xdr:cNvPr id="522" name="フローチャート : 判断 521"/>
        <xdr:cNvSpPr/>
      </xdr:nvSpPr>
      <xdr:spPr>
        <a:xfrm>
          <a:off x="14541500" y="64110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14089</xdr:rowOff>
    </xdr:from>
    <xdr:ext cx="534377" cy="259045"/>
    <xdr:sp macro="" textlink="">
      <xdr:nvSpPr>
        <xdr:cNvPr id="523" name="テキスト ボックス 522"/>
        <xdr:cNvSpPr txBox="1"/>
      </xdr:nvSpPr>
      <xdr:spPr>
        <a:xfrm>
          <a:off x="14325111" y="618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128110</xdr:rowOff>
    </xdr:from>
    <xdr:to>
      <xdr:col>19</xdr:col>
      <xdr:colOff>644525</xdr:colOff>
      <xdr:row>37</xdr:row>
      <xdr:rowOff>149004</xdr:rowOff>
    </xdr:to>
    <xdr:cxnSp macro="">
      <xdr:nvCxnSpPr>
        <xdr:cNvPr id="524" name="直線コネクタ 523"/>
        <xdr:cNvCxnSpPr/>
      </xdr:nvCxnSpPr>
      <xdr:spPr>
        <a:xfrm flipV="1">
          <a:off x="12814300" y="6471760"/>
          <a:ext cx="889000" cy="2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72806</xdr:rowOff>
    </xdr:from>
    <xdr:to>
      <xdr:col>20</xdr:col>
      <xdr:colOff>9525</xdr:colOff>
      <xdr:row>38</xdr:row>
      <xdr:rowOff>2956</xdr:rowOff>
    </xdr:to>
    <xdr:sp macro="" textlink="">
      <xdr:nvSpPr>
        <xdr:cNvPr id="525" name="フローチャート : 判断 524"/>
        <xdr:cNvSpPr/>
      </xdr:nvSpPr>
      <xdr:spPr>
        <a:xfrm>
          <a:off x="13652500" y="641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19483</xdr:rowOff>
    </xdr:from>
    <xdr:ext cx="534377" cy="259045"/>
    <xdr:sp macro="" textlink="">
      <xdr:nvSpPr>
        <xdr:cNvPr id="526" name="テキスト ボックス 525"/>
        <xdr:cNvSpPr txBox="1"/>
      </xdr:nvSpPr>
      <xdr:spPr>
        <a:xfrm>
          <a:off x="13436111" y="619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163355</xdr:rowOff>
    </xdr:from>
    <xdr:to>
      <xdr:col>18</xdr:col>
      <xdr:colOff>492125</xdr:colOff>
      <xdr:row>38</xdr:row>
      <xdr:rowOff>93505</xdr:rowOff>
    </xdr:to>
    <xdr:sp macro="" textlink="">
      <xdr:nvSpPr>
        <xdr:cNvPr id="527" name="フローチャート : 判断 526"/>
        <xdr:cNvSpPr/>
      </xdr:nvSpPr>
      <xdr:spPr>
        <a:xfrm>
          <a:off x="12763500" y="650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84632</xdr:rowOff>
    </xdr:from>
    <xdr:ext cx="534377" cy="259045"/>
    <xdr:sp macro="" textlink="">
      <xdr:nvSpPr>
        <xdr:cNvPr id="528" name="テキスト ボックス 527"/>
        <xdr:cNvSpPr txBox="1"/>
      </xdr:nvSpPr>
      <xdr:spPr>
        <a:xfrm>
          <a:off x="12547111" y="659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93335</xdr:rowOff>
    </xdr:from>
    <xdr:to>
      <xdr:col>23</xdr:col>
      <xdr:colOff>568325</xdr:colOff>
      <xdr:row>37</xdr:row>
      <xdr:rowOff>23485</xdr:rowOff>
    </xdr:to>
    <xdr:sp macro="" textlink="">
      <xdr:nvSpPr>
        <xdr:cNvPr id="534" name="円/楕円 533"/>
        <xdr:cNvSpPr/>
      </xdr:nvSpPr>
      <xdr:spPr>
        <a:xfrm>
          <a:off x="16268700" y="626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116212</xdr:rowOff>
    </xdr:from>
    <xdr:ext cx="534377" cy="259045"/>
    <xdr:sp macro="" textlink="">
      <xdr:nvSpPr>
        <xdr:cNvPr id="535" name="消防費該当値テキスト"/>
        <xdr:cNvSpPr txBox="1"/>
      </xdr:nvSpPr>
      <xdr:spPr>
        <a:xfrm>
          <a:off x="16370300" y="611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34,806</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170327</xdr:rowOff>
    </xdr:from>
    <xdr:to>
      <xdr:col>22</xdr:col>
      <xdr:colOff>415925</xdr:colOff>
      <xdr:row>37</xdr:row>
      <xdr:rowOff>100477</xdr:rowOff>
    </xdr:to>
    <xdr:sp macro="" textlink="">
      <xdr:nvSpPr>
        <xdr:cNvPr id="536" name="円/楕円 535"/>
        <xdr:cNvSpPr/>
      </xdr:nvSpPr>
      <xdr:spPr>
        <a:xfrm>
          <a:off x="15430500" y="634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91604</xdr:rowOff>
    </xdr:from>
    <xdr:ext cx="534377" cy="259045"/>
    <xdr:sp macro="" textlink="">
      <xdr:nvSpPr>
        <xdr:cNvPr id="537" name="テキスト ボックス 536"/>
        <xdr:cNvSpPr txBox="1"/>
      </xdr:nvSpPr>
      <xdr:spPr>
        <a:xfrm>
          <a:off x="15214111" y="643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31,438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74109</xdr:rowOff>
    </xdr:from>
    <xdr:to>
      <xdr:col>21</xdr:col>
      <xdr:colOff>212725</xdr:colOff>
      <xdr:row>38</xdr:row>
      <xdr:rowOff>4259</xdr:rowOff>
    </xdr:to>
    <xdr:sp macro="" textlink="">
      <xdr:nvSpPr>
        <xdr:cNvPr id="538" name="円/楕円 537"/>
        <xdr:cNvSpPr/>
      </xdr:nvSpPr>
      <xdr:spPr>
        <a:xfrm>
          <a:off x="14541500" y="641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166836</xdr:rowOff>
    </xdr:from>
    <xdr:ext cx="534377" cy="259045"/>
    <xdr:sp macro="" textlink="">
      <xdr:nvSpPr>
        <xdr:cNvPr id="539" name="テキスト ボックス 538"/>
        <xdr:cNvSpPr txBox="1"/>
      </xdr:nvSpPr>
      <xdr:spPr>
        <a:xfrm>
          <a:off x="14325111" y="651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28,147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77310</xdr:rowOff>
    </xdr:from>
    <xdr:to>
      <xdr:col>20</xdr:col>
      <xdr:colOff>9525</xdr:colOff>
      <xdr:row>38</xdr:row>
      <xdr:rowOff>7460</xdr:rowOff>
    </xdr:to>
    <xdr:sp macro="" textlink="">
      <xdr:nvSpPr>
        <xdr:cNvPr id="540" name="円/楕円 539"/>
        <xdr:cNvSpPr/>
      </xdr:nvSpPr>
      <xdr:spPr>
        <a:xfrm>
          <a:off x="13652500" y="64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170037</xdr:rowOff>
    </xdr:from>
    <xdr:ext cx="534377" cy="259045"/>
    <xdr:sp macro="" textlink="">
      <xdr:nvSpPr>
        <xdr:cNvPr id="541" name="テキスト ボックス 540"/>
        <xdr:cNvSpPr txBox="1"/>
      </xdr:nvSpPr>
      <xdr:spPr>
        <a:xfrm>
          <a:off x="13436111" y="651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28,007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98204</xdr:rowOff>
    </xdr:from>
    <xdr:to>
      <xdr:col>18</xdr:col>
      <xdr:colOff>492125</xdr:colOff>
      <xdr:row>38</xdr:row>
      <xdr:rowOff>28354</xdr:rowOff>
    </xdr:to>
    <xdr:sp macro="" textlink="">
      <xdr:nvSpPr>
        <xdr:cNvPr id="542" name="円/楕円 541"/>
        <xdr:cNvSpPr/>
      </xdr:nvSpPr>
      <xdr:spPr>
        <a:xfrm>
          <a:off x="12763500" y="644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44881</xdr:rowOff>
    </xdr:from>
    <xdr:ext cx="534377" cy="259045"/>
    <xdr:sp macro="" textlink="">
      <xdr:nvSpPr>
        <xdr:cNvPr id="543" name="テキスト ボックス 542"/>
        <xdr:cNvSpPr txBox="1"/>
      </xdr:nvSpPr>
      <xdr:spPr>
        <a:xfrm>
          <a:off x="12547111" y="621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27,093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5" name="テキスト ボックス 55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7" name="テキスト ボックス 55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9" name="テキスト ボックス 55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159099</xdr:rowOff>
    </xdr:from>
    <xdr:to>
      <xdr:col>23</xdr:col>
      <xdr:colOff>516889</xdr:colOff>
      <xdr:row>58</xdr:row>
      <xdr:rowOff>2709</xdr:rowOff>
    </xdr:to>
    <xdr:cxnSp macro="">
      <xdr:nvCxnSpPr>
        <xdr:cNvPr id="565" name="直線コネクタ 564"/>
        <xdr:cNvCxnSpPr/>
      </xdr:nvCxnSpPr>
      <xdr:spPr>
        <a:xfrm flipV="1">
          <a:off x="16317595" y="8903049"/>
          <a:ext cx="1269" cy="104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6536</xdr:rowOff>
    </xdr:from>
    <xdr:ext cx="534377" cy="259045"/>
    <xdr:sp macro="" textlink="">
      <xdr:nvSpPr>
        <xdr:cNvPr id="566" name="教育費最小値テキスト"/>
        <xdr:cNvSpPr txBox="1"/>
      </xdr:nvSpPr>
      <xdr:spPr>
        <a:xfrm>
          <a:off x="16370300" y="995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29,963</a:t>
          </a:r>
          <a:endParaRPr kumimoji="1" lang="ja-JP" altLang="en-US" sz="1000" b="1">
            <a:latin typeface="ＭＳ Ｐゴシック"/>
          </a:endParaRPr>
        </a:p>
      </xdr:txBody>
    </xdr:sp>
    <xdr:clientData/>
  </xdr:oneCellAnchor>
  <xdr:twoCellAnchor>
    <xdr:from>
      <xdr:col>23</xdr:col>
      <xdr:colOff>428625</xdr:colOff>
      <xdr:row>58</xdr:row>
      <xdr:rowOff>2709</xdr:rowOff>
    </xdr:from>
    <xdr:to>
      <xdr:col>23</xdr:col>
      <xdr:colOff>606425</xdr:colOff>
      <xdr:row>58</xdr:row>
      <xdr:rowOff>2709</xdr:rowOff>
    </xdr:to>
    <xdr:cxnSp macro="">
      <xdr:nvCxnSpPr>
        <xdr:cNvPr id="567" name="直線コネクタ 566"/>
        <xdr:cNvCxnSpPr/>
      </xdr:nvCxnSpPr>
      <xdr:spPr>
        <a:xfrm>
          <a:off x="16230600" y="994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105776</xdr:rowOff>
    </xdr:from>
    <xdr:ext cx="599010" cy="259045"/>
    <xdr:sp macro="" textlink="">
      <xdr:nvSpPr>
        <xdr:cNvPr id="568" name="教育費最大値テキスト"/>
        <xdr:cNvSpPr txBox="1"/>
      </xdr:nvSpPr>
      <xdr:spPr>
        <a:xfrm>
          <a:off x="16370300" y="8678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258,257</a:t>
          </a:r>
          <a:endParaRPr kumimoji="1" lang="ja-JP" altLang="en-US" sz="1000" b="1">
            <a:latin typeface="ＭＳ Ｐゴシック"/>
          </a:endParaRPr>
        </a:p>
      </xdr:txBody>
    </xdr:sp>
    <xdr:clientData/>
  </xdr:oneCellAnchor>
  <xdr:twoCellAnchor>
    <xdr:from>
      <xdr:col>23</xdr:col>
      <xdr:colOff>428625</xdr:colOff>
      <xdr:row>51</xdr:row>
      <xdr:rowOff>159099</xdr:rowOff>
    </xdr:from>
    <xdr:to>
      <xdr:col>23</xdr:col>
      <xdr:colOff>606425</xdr:colOff>
      <xdr:row>51</xdr:row>
      <xdr:rowOff>159099</xdr:rowOff>
    </xdr:to>
    <xdr:cxnSp macro="">
      <xdr:nvCxnSpPr>
        <xdr:cNvPr id="569" name="直線コネクタ 568"/>
        <xdr:cNvCxnSpPr/>
      </xdr:nvCxnSpPr>
      <xdr:spPr>
        <a:xfrm>
          <a:off x="16230600" y="890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120090</xdr:rowOff>
    </xdr:from>
    <xdr:to>
      <xdr:col>23</xdr:col>
      <xdr:colOff>517525</xdr:colOff>
      <xdr:row>57</xdr:row>
      <xdr:rowOff>123620</xdr:rowOff>
    </xdr:to>
    <xdr:cxnSp macro="">
      <xdr:nvCxnSpPr>
        <xdr:cNvPr id="570" name="直線コネクタ 569"/>
        <xdr:cNvCxnSpPr/>
      </xdr:nvCxnSpPr>
      <xdr:spPr>
        <a:xfrm>
          <a:off x="15481300" y="9892740"/>
          <a:ext cx="838200" cy="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147749</xdr:rowOff>
    </xdr:from>
    <xdr:ext cx="534377" cy="259045"/>
    <xdr:sp macro="" textlink="">
      <xdr:nvSpPr>
        <xdr:cNvPr id="571" name="教育費平均値テキスト"/>
        <xdr:cNvSpPr txBox="1"/>
      </xdr:nvSpPr>
      <xdr:spPr>
        <a:xfrm>
          <a:off x="16370300" y="9577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67,132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124872</xdr:rowOff>
    </xdr:from>
    <xdr:to>
      <xdr:col>23</xdr:col>
      <xdr:colOff>568325</xdr:colOff>
      <xdr:row>57</xdr:row>
      <xdr:rowOff>55022</xdr:rowOff>
    </xdr:to>
    <xdr:sp macro="" textlink="">
      <xdr:nvSpPr>
        <xdr:cNvPr id="572" name="フローチャート : 判断 571"/>
        <xdr:cNvSpPr/>
      </xdr:nvSpPr>
      <xdr:spPr>
        <a:xfrm>
          <a:off x="162687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81681</xdr:rowOff>
    </xdr:from>
    <xdr:to>
      <xdr:col>22</xdr:col>
      <xdr:colOff>365125</xdr:colOff>
      <xdr:row>57</xdr:row>
      <xdr:rowOff>120090</xdr:rowOff>
    </xdr:to>
    <xdr:cxnSp macro="">
      <xdr:nvCxnSpPr>
        <xdr:cNvPr id="573" name="直線コネクタ 572"/>
        <xdr:cNvCxnSpPr/>
      </xdr:nvCxnSpPr>
      <xdr:spPr>
        <a:xfrm>
          <a:off x="14592300" y="9854331"/>
          <a:ext cx="889000" cy="38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113099</xdr:rowOff>
    </xdr:from>
    <xdr:to>
      <xdr:col>22</xdr:col>
      <xdr:colOff>415925</xdr:colOff>
      <xdr:row>57</xdr:row>
      <xdr:rowOff>43249</xdr:rowOff>
    </xdr:to>
    <xdr:sp macro="" textlink="">
      <xdr:nvSpPr>
        <xdr:cNvPr id="574" name="フローチャート : 判断 573"/>
        <xdr:cNvSpPr/>
      </xdr:nvSpPr>
      <xdr:spPr>
        <a:xfrm>
          <a:off x="15430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59776</xdr:rowOff>
    </xdr:from>
    <xdr:ext cx="534377" cy="259045"/>
    <xdr:sp macro="" textlink="">
      <xdr:nvSpPr>
        <xdr:cNvPr id="575" name="テキスト ボックス 574"/>
        <xdr:cNvSpPr txBox="1"/>
      </xdr:nvSpPr>
      <xdr:spPr>
        <a:xfrm>
          <a:off x="15214111" y="94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81681</xdr:rowOff>
    </xdr:from>
    <xdr:to>
      <xdr:col>21</xdr:col>
      <xdr:colOff>161925</xdr:colOff>
      <xdr:row>57</xdr:row>
      <xdr:rowOff>100527</xdr:rowOff>
    </xdr:to>
    <xdr:cxnSp macro="">
      <xdr:nvCxnSpPr>
        <xdr:cNvPr id="576" name="直線コネクタ 575"/>
        <xdr:cNvCxnSpPr/>
      </xdr:nvCxnSpPr>
      <xdr:spPr>
        <a:xfrm flipV="1">
          <a:off x="13703300" y="9854331"/>
          <a:ext cx="889000" cy="1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147979</xdr:rowOff>
    </xdr:from>
    <xdr:to>
      <xdr:col>21</xdr:col>
      <xdr:colOff>212725</xdr:colOff>
      <xdr:row>57</xdr:row>
      <xdr:rowOff>78129</xdr:rowOff>
    </xdr:to>
    <xdr:sp macro="" textlink="">
      <xdr:nvSpPr>
        <xdr:cNvPr id="577" name="フローチャート : 判断 576"/>
        <xdr:cNvSpPr/>
      </xdr:nvSpPr>
      <xdr:spPr>
        <a:xfrm>
          <a:off x="14541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94656</xdr:rowOff>
    </xdr:from>
    <xdr:ext cx="534377" cy="259045"/>
    <xdr:sp macro="" textlink="">
      <xdr:nvSpPr>
        <xdr:cNvPr id="578" name="テキスト ボックス 577"/>
        <xdr:cNvSpPr txBox="1"/>
      </xdr:nvSpPr>
      <xdr:spPr>
        <a:xfrm>
          <a:off x="14325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18140</xdr:rowOff>
    </xdr:from>
    <xdr:to>
      <xdr:col>19</xdr:col>
      <xdr:colOff>644525</xdr:colOff>
      <xdr:row>57</xdr:row>
      <xdr:rowOff>100527</xdr:rowOff>
    </xdr:to>
    <xdr:cxnSp macro="">
      <xdr:nvCxnSpPr>
        <xdr:cNvPr id="579" name="直線コネクタ 578"/>
        <xdr:cNvCxnSpPr/>
      </xdr:nvCxnSpPr>
      <xdr:spPr>
        <a:xfrm>
          <a:off x="12814300" y="9790790"/>
          <a:ext cx="889000" cy="8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167639</xdr:rowOff>
    </xdr:from>
    <xdr:to>
      <xdr:col>20</xdr:col>
      <xdr:colOff>9525</xdr:colOff>
      <xdr:row>57</xdr:row>
      <xdr:rowOff>97789</xdr:rowOff>
    </xdr:to>
    <xdr:sp macro="" textlink="">
      <xdr:nvSpPr>
        <xdr:cNvPr id="580" name="フローチャート : 判断 579"/>
        <xdr:cNvSpPr/>
      </xdr:nvSpPr>
      <xdr:spPr>
        <a:xfrm>
          <a:off x="13652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114316</xdr:rowOff>
    </xdr:from>
    <xdr:ext cx="534377" cy="259045"/>
    <xdr:sp macro="" textlink="">
      <xdr:nvSpPr>
        <xdr:cNvPr id="581" name="テキスト ボックス 580"/>
        <xdr:cNvSpPr txBox="1"/>
      </xdr:nvSpPr>
      <xdr:spPr>
        <a:xfrm>
          <a:off x="13436111" y="95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7024</xdr:rowOff>
    </xdr:from>
    <xdr:to>
      <xdr:col>18</xdr:col>
      <xdr:colOff>492125</xdr:colOff>
      <xdr:row>57</xdr:row>
      <xdr:rowOff>108624</xdr:rowOff>
    </xdr:to>
    <xdr:sp macro="" textlink="">
      <xdr:nvSpPr>
        <xdr:cNvPr id="582" name="フローチャート : 判断 581"/>
        <xdr:cNvSpPr/>
      </xdr:nvSpPr>
      <xdr:spPr>
        <a:xfrm>
          <a:off x="12763500" y="977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99751</xdr:rowOff>
    </xdr:from>
    <xdr:ext cx="534377" cy="259045"/>
    <xdr:sp macro="" textlink="">
      <xdr:nvSpPr>
        <xdr:cNvPr id="583" name="テキスト ボックス 582"/>
        <xdr:cNvSpPr txBox="1"/>
      </xdr:nvSpPr>
      <xdr:spPr>
        <a:xfrm>
          <a:off x="12547111" y="987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72820</xdr:rowOff>
    </xdr:from>
    <xdr:to>
      <xdr:col>23</xdr:col>
      <xdr:colOff>568325</xdr:colOff>
      <xdr:row>58</xdr:row>
      <xdr:rowOff>2970</xdr:rowOff>
    </xdr:to>
    <xdr:sp macro="" textlink="">
      <xdr:nvSpPr>
        <xdr:cNvPr id="589" name="円/楕円 588"/>
        <xdr:cNvSpPr/>
      </xdr:nvSpPr>
      <xdr:spPr>
        <a:xfrm>
          <a:off x="16268700" y="984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159197</xdr:rowOff>
    </xdr:from>
    <xdr:ext cx="534377" cy="259045"/>
    <xdr:sp macro="" textlink="">
      <xdr:nvSpPr>
        <xdr:cNvPr id="590" name="教育費該当値テキスト"/>
        <xdr:cNvSpPr txBox="1"/>
      </xdr:nvSpPr>
      <xdr:spPr>
        <a:xfrm>
          <a:off x="16370300" y="976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41,017</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69290</xdr:rowOff>
    </xdr:from>
    <xdr:to>
      <xdr:col>22</xdr:col>
      <xdr:colOff>415925</xdr:colOff>
      <xdr:row>57</xdr:row>
      <xdr:rowOff>170890</xdr:rowOff>
    </xdr:to>
    <xdr:sp macro="" textlink="">
      <xdr:nvSpPr>
        <xdr:cNvPr id="591" name="円/楕円 590"/>
        <xdr:cNvSpPr/>
      </xdr:nvSpPr>
      <xdr:spPr>
        <a:xfrm>
          <a:off x="15430500" y="98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162017</xdr:rowOff>
    </xdr:from>
    <xdr:ext cx="534377" cy="259045"/>
    <xdr:sp macro="" textlink="">
      <xdr:nvSpPr>
        <xdr:cNvPr id="592" name="テキスト ボックス 591"/>
        <xdr:cNvSpPr txBox="1"/>
      </xdr:nvSpPr>
      <xdr:spPr>
        <a:xfrm>
          <a:off x="15214111" y="993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41,789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30881</xdr:rowOff>
    </xdr:from>
    <xdr:to>
      <xdr:col>21</xdr:col>
      <xdr:colOff>212725</xdr:colOff>
      <xdr:row>57</xdr:row>
      <xdr:rowOff>132481</xdr:rowOff>
    </xdr:to>
    <xdr:sp macro="" textlink="">
      <xdr:nvSpPr>
        <xdr:cNvPr id="593" name="円/楕円 592"/>
        <xdr:cNvSpPr/>
      </xdr:nvSpPr>
      <xdr:spPr>
        <a:xfrm>
          <a:off x="14541500" y="980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123608</xdr:rowOff>
    </xdr:from>
    <xdr:ext cx="534377" cy="259045"/>
    <xdr:sp macro="" textlink="">
      <xdr:nvSpPr>
        <xdr:cNvPr id="594" name="テキスト ボックス 593"/>
        <xdr:cNvSpPr txBox="1"/>
      </xdr:nvSpPr>
      <xdr:spPr>
        <a:xfrm>
          <a:off x="14325111" y="989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50,190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49727</xdr:rowOff>
    </xdr:from>
    <xdr:to>
      <xdr:col>20</xdr:col>
      <xdr:colOff>9525</xdr:colOff>
      <xdr:row>57</xdr:row>
      <xdr:rowOff>151327</xdr:rowOff>
    </xdr:to>
    <xdr:sp macro="" textlink="">
      <xdr:nvSpPr>
        <xdr:cNvPr id="595" name="円/楕円 594"/>
        <xdr:cNvSpPr/>
      </xdr:nvSpPr>
      <xdr:spPr>
        <a:xfrm>
          <a:off x="13652500" y="982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142454</xdr:rowOff>
    </xdr:from>
    <xdr:ext cx="534377" cy="259045"/>
    <xdr:sp macro="" textlink="">
      <xdr:nvSpPr>
        <xdr:cNvPr id="596" name="テキスト ボックス 595"/>
        <xdr:cNvSpPr txBox="1"/>
      </xdr:nvSpPr>
      <xdr:spPr>
        <a:xfrm>
          <a:off x="13436111" y="991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46,068</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138790</xdr:rowOff>
    </xdr:from>
    <xdr:to>
      <xdr:col>18</xdr:col>
      <xdr:colOff>492125</xdr:colOff>
      <xdr:row>57</xdr:row>
      <xdr:rowOff>68940</xdr:rowOff>
    </xdr:to>
    <xdr:sp macro="" textlink="">
      <xdr:nvSpPr>
        <xdr:cNvPr id="597" name="円/楕円 596"/>
        <xdr:cNvSpPr/>
      </xdr:nvSpPr>
      <xdr:spPr>
        <a:xfrm>
          <a:off x="12763500" y="973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85467</xdr:rowOff>
    </xdr:from>
    <xdr:ext cx="534377" cy="259045"/>
    <xdr:sp macro="" textlink="">
      <xdr:nvSpPr>
        <xdr:cNvPr id="598" name="テキスト ボックス 597"/>
        <xdr:cNvSpPr txBox="1"/>
      </xdr:nvSpPr>
      <xdr:spPr>
        <a:xfrm>
          <a:off x="12547111" y="951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64,088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166268</xdr:rowOff>
    </xdr:from>
    <xdr:to>
      <xdr:col>23</xdr:col>
      <xdr:colOff>516889</xdr:colOff>
      <xdr:row>79</xdr:row>
      <xdr:rowOff>44450</xdr:rowOff>
    </xdr:to>
    <xdr:cxnSp macro="">
      <xdr:nvCxnSpPr>
        <xdr:cNvPr id="622" name="直線コネクタ 621"/>
        <xdr:cNvCxnSpPr/>
      </xdr:nvCxnSpPr>
      <xdr:spPr>
        <a:xfrm flipV="1">
          <a:off x="16317595" y="11996318"/>
          <a:ext cx="1269" cy="159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112945</xdr:rowOff>
    </xdr:from>
    <xdr:ext cx="599010" cy="259045"/>
    <xdr:sp macro="" textlink="">
      <xdr:nvSpPr>
        <xdr:cNvPr id="625" name="災害復旧費最大値テキスト"/>
        <xdr:cNvSpPr txBox="1"/>
      </xdr:nvSpPr>
      <xdr:spPr>
        <a:xfrm>
          <a:off x="16370300" y="1177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69</xdr:row>
      <xdr:rowOff>166268</xdr:rowOff>
    </xdr:from>
    <xdr:to>
      <xdr:col>23</xdr:col>
      <xdr:colOff>606425</xdr:colOff>
      <xdr:row>69</xdr:row>
      <xdr:rowOff>166268</xdr:rowOff>
    </xdr:to>
    <xdr:cxnSp macro="">
      <xdr:nvCxnSpPr>
        <xdr:cNvPr id="626" name="直線コネクタ 625"/>
        <xdr:cNvCxnSpPr/>
      </xdr:nvCxnSpPr>
      <xdr:spPr>
        <a:xfrm>
          <a:off x="16230600" y="1199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19545</xdr:rowOff>
    </xdr:from>
    <xdr:to>
      <xdr:col>23</xdr:col>
      <xdr:colOff>517525</xdr:colOff>
      <xdr:row>79</xdr:row>
      <xdr:rowOff>44450</xdr:rowOff>
    </xdr:to>
    <xdr:cxnSp macro="">
      <xdr:nvCxnSpPr>
        <xdr:cNvPr id="627" name="直線コネクタ 626"/>
        <xdr:cNvCxnSpPr/>
      </xdr:nvCxnSpPr>
      <xdr:spPr>
        <a:xfrm flipV="1">
          <a:off x="15481300" y="13564095"/>
          <a:ext cx="838200" cy="2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24313</xdr:rowOff>
    </xdr:from>
    <xdr:ext cx="534377" cy="259045"/>
    <xdr:sp macro="" textlink="">
      <xdr:nvSpPr>
        <xdr:cNvPr id="628" name="災害復旧費平均値テキスト"/>
        <xdr:cNvSpPr txBox="1"/>
      </xdr:nvSpPr>
      <xdr:spPr>
        <a:xfrm>
          <a:off x="16370300" y="1322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xdr:rowOff>
    </xdr:from>
    <xdr:to>
      <xdr:col>23</xdr:col>
      <xdr:colOff>568325</xdr:colOff>
      <xdr:row>78</xdr:row>
      <xdr:rowOff>103036</xdr:rowOff>
    </xdr:to>
    <xdr:sp macro="" textlink="">
      <xdr:nvSpPr>
        <xdr:cNvPr id="629" name="フローチャート : 判断 628"/>
        <xdr:cNvSpPr/>
      </xdr:nvSpPr>
      <xdr:spPr>
        <a:xfrm>
          <a:off x="162687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28575</xdr:rowOff>
    </xdr:from>
    <xdr:to>
      <xdr:col>22</xdr:col>
      <xdr:colOff>365125</xdr:colOff>
      <xdr:row>79</xdr:row>
      <xdr:rowOff>44450</xdr:rowOff>
    </xdr:to>
    <xdr:cxnSp macro="">
      <xdr:nvCxnSpPr>
        <xdr:cNvPr id="630" name="直線コネクタ 629"/>
        <xdr:cNvCxnSpPr/>
      </xdr:nvCxnSpPr>
      <xdr:spPr>
        <a:xfrm>
          <a:off x="14592300" y="13573125"/>
          <a:ext cx="889000" cy="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42520</xdr:rowOff>
    </xdr:from>
    <xdr:to>
      <xdr:col>22</xdr:col>
      <xdr:colOff>415925</xdr:colOff>
      <xdr:row>78</xdr:row>
      <xdr:rowOff>144120</xdr:rowOff>
    </xdr:to>
    <xdr:sp macro="" textlink="">
      <xdr:nvSpPr>
        <xdr:cNvPr id="631" name="フローチャート : 判断 630"/>
        <xdr:cNvSpPr/>
      </xdr:nvSpPr>
      <xdr:spPr>
        <a:xfrm>
          <a:off x="15430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160647</xdr:rowOff>
    </xdr:from>
    <xdr:ext cx="469744" cy="259045"/>
    <xdr:sp macro="" textlink="">
      <xdr:nvSpPr>
        <xdr:cNvPr id="632" name="テキスト ボックス 631"/>
        <xdr:cNvSpPr txBox="1"/>
      </xdr:nvSpPr>
      <xdr:spPr>
        <a:xfrm>
          <a:off x="15246427"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19138</xdr:rowOff>
    </xdr:from>
    <xdr:to>
      <xdr:col>21</xdr:col>
      <xdr:colOff>161925</xdr:colOff>
      <xdr:row>79</xdr:row>
      <xdr:rowOff>28575</xdr:rowOff>
    </xdr:to>
    <xdr:cxnSp macro="">
      <xdr:nvCxnSpPr>
        <xdr:cNvPr id="633" name="直線コネクタ 632"/>
        <xdr:cNvCxnSpPr/>
      </xdr:nvCxnSpPr>
      <xdr:spPr>
        <a:xfrm>
          <a:off x="13703300" y="13563688"/>
          <a:ext cx="889000" cy="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105511</xdr:rowOff>
    </xdr:from>
    <xdr:to>
      <xdr:col>21</xdr:col>
      <xdr:colOff>212725</xdr:colOff>
      <xdr:row>79</xdr:row>
      <xdr:rowOff>35661</xdr:rowOff>
    </xdr:to>
    <xdr:sp macro="" textlink="">
      <xdr:nvSpPr>
        <xdr:cNvPr id="634" name="フローチャート : 判断 633"/>
        <xdr:cNvSpPr/>
      </xdr:nvSpPr>
      <xdr:spPr>
        <a:xfrm>
          <a:off x="14541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52188</xdr:rowOff>
    </xdr:from>
    <xdr:ext cx="469744" cy="259045"/>
    <xdr:sp macro="" textlink="">
      <xdr:nvSpPr>
        <xdr:cNvPr id="635" name="テキスト ボックス 634"/>
        <xdr:cNvSpPr txBox="1"/>
      </xdr:nvSpPr>
      <xdr:spPr>
        <a:xfrm>
          <a:off x="14357427" y="132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19138</xdr:rowOff>
    </xdr:from>
    <xdr:to>
      <xdr:col>19</xdr:col>
      <xdr:colOff>644525</xdr:colOff>
      <xdr:row>79</xdr:row>
      <xdr:rowOff>35573</xdr:rowOff>
    </xdr:to>
    <xdr:cxnSp macro="">
      <xdr:nvCxnSpPr>
        <xdr:cNvPr id="636" name="直線コネクタ 635"/>
        <xdr:cNvCxnSpPr/>
      </xdr:nvCxnSpPr>
      <xdr:spPr>
        <a:xfrm flipV="1">
          <a:off x="12814300" y="13563688"/>
          <a:ext cx="889000" cy="1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93090</xdr:rowOff>
    </xdr:from>
    <xdr:to>
      <xdr:col>20</xdr:col>
      <xdr:colOff>9525</xdr:colOff>
      <xdr:row>79</xdr:row>
      <xdr:rowOff>23240</xdr:rowOff>
    </xdr:to>
    <xdr:sp macro="" textlink="">
      <xdr:nvSpPr>
        <xdr:cNvPr id="637" name="フローチャート : 判断 636"/>
        <xdr:cNvSpPr/>
      </xdr:nvSpPr>
      <xdr:spPr>
        <a:xfrm>
          <a:off x="13652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39767</xdr:rowOff>
    </xdr:from>
    <xdr:ext cx="469744" cy="259045"/>
    <xdr:sp macro="" textlink="">
      <xdr:nvSpPr>
        <xdr:cNvPr id="638" name="テキスト ボックス 637"/>
        <xdr:cNvSpPr txBox="1"/>
      </xdr:nvSpPr>
      <xdr:spPr>
        <a:xfrm>
          <a:off x="13468427"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58305</xdr:rowOff>
    </xdr:from>
    <xdr:to>
      <xdr:col>18</xdr:col>
      <xdr:colOff>492125</xdr:colOff>
      <xdr:row>78</xdr:row>
      <xdr:rowOff>159905</xdr:rowOff>
    </xdr:to>
    <xdr:sp macro="" textlink="">
      <xdr:nvSpPr>
        <xdr:cNvPr id="639" name="フローチャート : 判断 638"/>
        <xdr:cNvSpPr/>
      </xdr:nvSpPr>
      <xdr:spPr>
        <a:xfrm>
          <a:off x="12763500" y="1343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4982</xdr:rowOff>
    </xdr:from>
    <xdr:ext cx="469744" cy="259045"/>
    <xdr:sp macro="" textlink="">
      <xdr:nvSpPr>
        <xdr:cNvPr id="640" name="テキスト ボックス 639"/>
        <xdr:cNvSpPr txBox="1"/>
      </xdr:nvSpPr>
      <xdr:spPr>
        <a:xfrm>
          <a:off x="12579427" y="132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140195</xdr:rowOff>
    </xdr:from>
    <xdr:to>
      <xdr:col>23</xdr:col>
      <xdr:colOff>568325</xdr:colOff>
      <xdr:row>79</xdr:row>
      <xdr:rowOff>70345</xdr:rowOff>
    </xdr:to>
    <xdr:sp macro="" textlink="">
      <xdr:nvSpPr>
        <xdr:cNvPr id="646" name="円/楕円 645"/>
        <xdr:cNvSpPr/>
      </xdr:nvSpPr>
      <xdr:spPr>
        <a:xfrm>
          <a:off x="16268700" y="1351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55122</xdr:rowOff>
    </xdr:from>
    <xdr:ext cx="469744" cy="259045"/>
    <xdr:sp macro="" textlink="">
      <xdr:nvSpPr>
        <xdr:cNvPr id="647" name="災害復旧費該当値テキスト"/>
        <xdr:cNvSpPr txBox="1"/>
      </xdr:nvSpPr>
      <xdr:spPr>
        <a:xfrm>
          <a:off x="16370300" y="1342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8" name="円/楕円 64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9" name="テキスト ボックス 648"/>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149225</xdr:rowOff>
    </xdr:from>
    <xdr:to>
      <xdr:col>21</xdr:col>
      <xdr:colOff>212725</xdr:colOff>
      <xdr:row>79</xdr:row>
      <xdr:rowOff>79375</xdr:rowOff>
    </xdr:to>
    <xdr:sp macro="" textlink="">
      <xdr:nvSpPr>
        <xdr:cNvPr id="650" name="円/楕円 649"/>
        <xdr:cNvSpPr/>
      </xdr:nvSpPr>
      <xdr:spPr>
        <a:xfrm>
          <a:off x="14541500" y="135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70502</xdr:rowOff>
    </xdr:from>
    <xdr:ext cx="469744" cy="259045"/>
    <xdr:sp macro="" textlink="">
      <xdr:nvSpPr>
        <xdr:cNvPr id="651" name="テキスト ボックス 650"/>
        <xdr:cNvSpPr txBox="1"/>
      </xdr:nvSpPr>
      <xdr:spPr>
        <a:xfrm>
          <a:off x="14357427" y="1361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139788</xdr:rowOff>
    </xdr:from>
    <xdr:to>
      <xdr:col>20</xdr:col>
      <xdr:colOff>9525</xdr:colOff>
      <xdr:row>79</xdr:row>
      <xdr:rowOff>69938</xdr:rowOff>
    </xdr:to>
    <xdr:sp macro="" textlink="">
      <xdr:nvSpPr>
        <xdr:cNvPr id="652" name="円/楕円 651"/>
        <xdr:cNvSpPr/>
      </xdr:nvSpPr>
      <xdr:spPr>
        <a:xfrm>
          <a:off x="13652500" y="1351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61065</xdr:rowOff>
    </xdr:from>
    <xdr:ext cx="469744" cy="259045"/>
    <xdr:sp macro="" textlink="">
      <xdr:nvSpPr>
        <xdr:cNvPr id="653" name="テキスト ボックス 652"/>
        <xdr:cNvSpPr txBox="1"/>
      </xdr:nvSpPr>
      <xdr:spPr>
        <a:xfrm>
          <a:off x="13468427" y="1360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156223</xdr:rowOff>
    </xdr:from>
    <xdr:to>
      <xdr:col>18</xdr:col>
      <xdr:colOff>492125</xdr:colOff>
      <xdr:row>79</xdr:row>
      <xdr:rowOff>86373</xdr:rowOff>
    </xdr:to>
    <xdr:sp macro="" textlink="">
      <xdr:nvSpPr>
        <xdr:cNvPr id="654" name="円/楕円 653"/>
        <xdr:cNvSpPr/>
      </xdr:nvSpPr>
      <xdr:spPr>
        <a:xfrm>
          <a:off x="12763500" y="135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77500</xdr:rowOff>
    </xdr:from>
    <xdr:ext cx="378565" cy="259045"/>
    <xdr:sp macro="" textlink="">
      <xdr:nvSpPr>
        <xdr:cNvPr id="655" name="テキスト ボックス 654"/>
        <xdr:cNvSpPr txBox="1"/>
      </xdr:nvSpPr>
      <xdr:spPr>
        <a:xfrm>
          <a:off x="12625017" y="13622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1" name="テキスト ボックス 67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123596</xdr:rowOff>
    </xdr:from>
    <xdr:to>
      <xdr:col>23</xdr:col>
      <xdr:colOff>516889</xdr:colOff>
      <xdr:row>97</xdr:row>
      <xdr:rowOff>76344</xdr:rowOff>
    </xdr:to>
    <xdr:cxnSp macro="">
      <xdr:nvCxnSpPr>
        <xdr:cNvPr id="675" name="直線コネクタ 674"/>
        <xdr:cNvCxnSpPr/>
      </xdr:nvCxnSpPr>
      <xdr:spPr>
        <a:xfrm flipV="1">
          <a:off x="16317595" y="15554096"/>
          <a:ext cx="1269" cy="115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80171</xdr:rowOff>
    </xdr:from>
    <xdr:ext cx="534377" cy="259045"/>
    <xdr:sp macro="" textlink="">
      <xdr:nvSpPr>
        <xdr:cNvPr id="676" name="公債費最小値テキスト"/>
        <xdr:cNvSpPr txBox="1"/>
      </xdr:nvSpPr>
      <xdr:spPr>
        <a:xfrm>
          <a:off x="16370300" y="167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97</xdr:row>
      <xdr:rowOff>76344</xdr:rowOff>
    </xdr:from>
    <xdr:to>
      <xdr:col>23</xdr:col>
      <xdr:colOff>606425</xdr:colOff>
      <xdr:row>97</xdr:row>
      <xdr:rowOff>76344</xdr:rowOff>
    </xdr:to>
    <xdr:cxnSp macro="">
      <xdr:nvCxnSpPr>
        <xdr:cNvPr id="677" name="直線コネクタ 676"/>
        <xdr:cNvCxnSpPr/>
      </xdr:nvCxnSpPr>
      <xdr:spPr>
        <a:xfrm>
          <a:off x="16230600" y="167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70273</xdr:rowOff>
    </xdr:from>
    <xdr:ext cx="599010" cy="259045"/>
    <xdr:sp macro="" textlink="">
      <xdr:nvSpPr>
        <xdr:cNvPr id="678" name="公債費最大値テキスト"/>
        <xdr:cNvSpPr txBox="1"/>
      </xdr:nvSpPr>
      <xdr:spPr>
        <a:xfrm>
          <a:off x="16370300" y="1532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90</xdr:row>
      <xdr:rowOff>123596</xdr:rowOff>
    </xdr:from>
    <xdr:to>
      <xdr:col>23</xdr:col>
      <xdr:colOff>606425</xdr:colOff>
      <xdr:row>90</xdr:row>
      <xdr:rowOff>123596</xdr:rowOff>
    </xdr:to>
    <xdr:cxnSp macro="">
      <xdr:nvCxnSpPr>
        <xdr:cNvPr id="679" name="直線コネクタ 678"/>
        <xdr:cNvCxnSpPr/>
      </xdr:nvCxnSpPr>
      <xdr:spPr>
        <a:xfrm>
          <a:off x="16230600" y="1555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78076</xdr:rowOff>
    </xdr:from>
    <xdr:to>
      <xdr:col>23</xdr:col>
      <xdr:colOff>517525</xdr:colOff>
      <xdr:row>96</xdr:row>
      <xdr:rowOff>102307</xdr:rowOff>
    </xdr:to>
    <xdr:cxnSp macro="">
      <xdr:nvCxnSpPr>
        <xdr:cNvPr id="680" name="直線コネクタ 679"/>
        <xdr:cNvCxnSpPr/>
      </xdr:nvCxnSpPr>
      <xdr:spPr>
        <a:xfrm flipV="1">
          <a:off x="15481300" y="16537276"/>
          <a:ext cx="8382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100706</xdr:rowOff>
    </xdr:from>
    <xdr:ext cx="534377" cy="259045"/>
    <xdr:sp macro="" textlink="">
      <xdr:nvSpPr>
        <xdr:cNvPr id="681" name="公債費平均値テキスト"/>
        <xdr:cNvSpPr txBox="1"/>
      </xdr:nvSpPr>
      <xdr:spPr>
        <a:xfrm>
          <a:off x="16370300" y="16217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77829</xdr:rowOff>
    </xdr:from>
    <xdr:to>
      <xdr:col>23</xdr:col>
      <xdr:colOff>568325</xdr:colOff>
      <xdr:row>96</xdr:row>
      <xdr:rowOff>7979</xdr:rowOff>
    </xdr:to>
    <xdr:sp macro="" textlink="">
      <xdr:nvSpPr>
        <xdr:cNvPr id="682" name="フローチャート : 判断 681"/>
        <xdr:cNvSpPr/>
      </xdr:nvSpPr>
      <xdr:spPr>
        <a:xfrm>
          <a:off x="16268700" y="1636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97255</xdr:rowOff>
    </xdr:from>
    <xdr:to>
      <xdr:col>22</xdr:col>
      <xdr:colOff>365125</xdr:colOff>
      <xdr:row>96</xdr:row>
      <xdr:rowOff>102307</xdr:rowOff>
    </xdr:to>
    <xdr:cxnSp macro="">
      <xdr:nvCxnSpPr>
        <xdr:cNvPr id="683" name="直線コネクタ 682"/>
        <xdr:cNvCxnSpPr/>
      </xdr:nvCxnSpPr>
      <xdr:spPr>
        <a:xfrm>
          <a:off x="14592300" y="16556455"/>
          <a:ext cx="889000" cy="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102719</xdr:rowOff>
    </xdr:from>
    <xdr:to>
      <xdr:col>22</xdr:col>
      <xdr:colOff>415925</xdr:colOff>
      <xdr:row>96</xdr:row>
      <xdr:rowOff>32869</xdr:rowOff>
    </xdr:to>
    <xdr:sp macro="" textlink="">
      <xdr:nvSpPr>
        <xdr:cNvPr id="684" name="フローチャート : 判断 683"/>
        <xdr:cNvSpPr/>
      </xdr:nvSpPr>
      <xdr:spPr>
        <a:xfrm>
          <a:off x="154305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49396</xdr:rowOff>
    </xdr:from>
    <xdr:ext cx="534377" cy="259045"/>
    <xdr:sp macro="" textlink="">
      <xdr:nvSpPr>
        <xdr:cNvPr id="685" name="テキスト ボックス 684"/>
        <xdr:cNvSpPr txBox="1"/>
      </xdr:nvSpPr>
      <xdr:spPr>
        <a:xfrm>
          <a:off x="15214111" y="1616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97255</xdr:rowOff>
    </xdr:from>
    <xdr:to>
      <xdr:col>21</xdr:col>
      <xdr:colOff>161925</xdr:colOff>
      <xdr:row>96</xdr:row>
      <xdr:rowOff>97580</xdr:rowOff>
    </xdr:to>
    <xdr:cxnSp macro="">
      <xdr:nvCxnSpPr>
        <xdr:cNvPr id="686" name="直線コネクタ 685"/>
        <xdr:cNvCxnSpPr/>
      </xdr:nvCxnSpPr>
      <xdr:spPr>
        <a:xfrm flipV="1">
          <a:off x="13703300" y="16556455"/>
          <a:ext cx="889000" cy="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141227</xdr:rowOff>
    </xdr:from>
    <xdr:to>
      <xdr:col>21</xdr:col>
      <xdr:colOff>212725</xdr:colOff>
      <xdr:row>96</xdr:row>
      <xdr:rowOff>71377</xdr:rowOff>
    </xdr:to>
    <xdr:sp macro="" textlink="">
      <xdr:nvSpPr>
        <xdr:cNvPr id="687" name="フローチャート : 判断 686"/>
        <xdr:cNvSpPr/>
      </xdr:nvSpPr>
      <xdr:spPr>
        <a:xfrm>
          <a:off x="14541500" y="1642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87904</xdr:rowOff>
    </xdr:from>
    <xdr:ext cx="534377" cy="259045"/>
    <xdr:sp macro="" textlink="">
      <xdr:nvSpPr>
        <xdr:cNvPr id="688" name="テキスト ボックス 687"/>
        <xdr:cNvSpPr txBox="1"/>
      </xdr:nvSpPr>
      <xdr:spPr>
        <a:xfrm>
          <a:off x="14325111" y="1620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96786</xdr:rowOff>
    </xdr:from>
    <xdr:to>
      <xdr:col>19</xdr:col>
      <xdr:colOff>644525</xdr:colOff>
      <xdr:row>96</xdr:row>
      <xdr:rowOff>97580</xdr:rowOff>
    </xdr:to>
    <xdr:cxnSp macro="">
      <xdr:nvCxnSpPr>
        <xdr:cNvPr id="689" name="直線コネクタ 688"/>
        <xdr:cNvCxnSpPr/>
      </xdr:nvCxnSpPr>
      <xdr:spPr>
        <a:xfrm>
          <a:off x="12814300" y="16555986"/>
          <a:ext cx="889000" cy="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139106</xdr:rowOff>
    </xdr:from>
    <xdr:to>
      <xdr:col>20</xdr:col>
      <xdr:colOff>9525</xdr:colOff>
      <xdr:row>96</xdr:row>
      <xdr:rowOff>69256</xdr:rowOff>
    </xdr:to>
    <xdr:sp macro="" textlink="">
      <xdr:nvSpPr>
        <xdr:cNvPr id="690" name="フローチャート : 判断 689"/>
        <xdr:cNvSpPr/>
      </xdr:nvSpPr>
      <xdr:spPr>
        <a:xfrm>
          <a:off x="13652500" y="164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85783</xdr:rowOff>
    </xdr:from>
    <xdr:ext cx="534377" cy="259045"/>
    <xdr:sp macro="" textlink="">
      <xdr:nvSpPr>
        <xdr:cNvPr id="691" name="テキスト ボックス 690"/>
        <xdr:cNvSpPr txBox="1"/>
      </xdr:nvSpPr>
      <xdr:spPr>
        <a:xfrm>
          <a:off x="13436111" y="162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139621</xdr:rowOff>
    </xdr:from>
    <xdr:to>
      <xdr:col>18</xdr:col>
      <xdr:colOff>492125</xdr:colOff>
      <xdr:row>96</xdr:row>
      <xdr:rowOff>69771</xdr:rowOff>
    </xdr:to>
    <xdr:sp macro="" textlink="">
      <xdr:nvSpPr>
        <xdr:cNvPr id="692" name="フローチャート : 判断 691"/>
        <xdr:cNvSpPr/>
      </xdr:nvSpPr>
      <xdr:spPr>
        <a:xfrm>
          <a:off x="12763500" y="1642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86298</xdr:rowOff>
    </xdr:from>
    <xdr:ext cx="534377" cy="259045"/>
    <xdr:sp macro="" textlink="">
      <xdr:nvSpPr>
        <xdr:cNvPr id="693" name="テキスト ボックス 692"/>
        <xdr:cNvSpPr txBox="1"/>
      </xdr:nvSpPr>
      <xdr:spPr>
        <a:xfrm>
          <a:off x="12547111" y="1620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27276</xdr:rowOff>
    </xdr:from>
    <xdr:to>
      <xdr:col>23</xdr:col>
      <xdr:colOff>568325</xdr:colOff>
      <xdr:row>96</xdr:row>
      <xdr:rowOff>128876</xdr:rowOff>
    </xdr:to>
    <xdr:sp macro="" textlink="">
      <xdr:nvSpPr>
        <xdr:cNvPr id="699" name="円/楕円 698"/>
        <xdr:cNvSpPr/>
      </xdr:nvSpPr>
      <xdr:spPr>
        <a:xfrm>
          <a:off x="16268700" y="1648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5703</xdr:rowOff>
    </xdr:from>
    <xdr:ext cx="534377" cy="259045"/>
    <xdr:sp macro="" textlink="">
      <xdr:nvSpPr>
        <xdr:cNvPr id="700" name="公債費該当値テキスト"/>
        <xdr:cNvSpPr txBox="1"/>
      </xdr:nvSpPr>
      <xdr:spPr>
        <a:xfrm>
          <a:off x="16370300" y="1646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50,783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51507</xdr:rowOff>
    </xdr:from>
    <xdr:to>
      <xdr:col>22</xdr:col>
      <xdr:colOff>415925</xdr:colOff>
      <xdr:row>96</xdr:row>
      <xdr:rowOff>153107</xdr:rowOff>
    </xdr:to>
    <xdr:sp macro="" textlink="">
      <xdr:nvSpPr>
        <xdr:cNvPr id="701" name="円/楕円 700"/>
        <xdr:cNvSpPr/>
      </xdr:nvSpPr>
      <xdr:spPr>
        <a:xfrm>
          <a:off x="15430500" y="1651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144234</xdr:rowOff>
    </xdr:from>
    <xdr:ext cx="534377" cy="259045"/>
    <xdr:sp macro="" textlink="">
      <xdr:nvSpPr>
        <xdr:cNvPr id="702" name="テキスト ボックス 701"/>
        <xdr:cNvSpPr txBox="1"/>
      </xdr:nvSpPr>
      <xdr:spPr>
        <a:xfrm>
          <a:off x="15214111" y="1660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46,543</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46455</xdr:rowOff>
    </xdr:from>
    <xdr:to>
      <xdr:col>21</xdr:col>
      <xdr:colOff>212725</xdr:colOff>
      <xdr:row>96</xdr:row>
      <xdr:rowOff>148055</xdr:rowOff>
    </xdr:to>
    <xdr:sp macro="" textlink="">
      <xdr:nvSpPr>
        <xdr:cNvPr id="703" name="円/楕円 702"/>
        <xdr:cNvSpPr/>
      </xdr:nvSpPr>
      <xdr:spPr>
        <a:xfrm>
          <a:off x="14541500" y="165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139182</xdr:rowOff>
    </xdr:from>
    <xdr:ext cx="534377" cy="259045"/>
    <xdr:sp macro="" textlink="">
      <xdr:nvSpPr>
        <xdr:cNvPr id="704" name="テキスト ボックス 703"/>
        <xdr:cNvSpPr txBox="1"/>
      </xdr:nvSpPr>
      <xdr:spPr>
        <a:xfrm>
          <a:off x="14325111" y="1659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47,427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46780</xdr:rowOff>
    </xdr:from>
    <xdr:to>
      <xdr:col>20</xdr:col>
      <xdr:colOff>9525</xdr:colOff>
      <xdr:row>96</xdr:row>
      <xdr:rowOff>148380</xdr:rowOff>
    </xdr:to>
    <xdr:sp macro="" textlink="">
      <xdr:nvSpPr>
        <xdr:cNvPr id="705" name="円/楕円 704"/>
        <xdr:cNvSpPr/>
      </xdr:nvSpPr>
      <xdr:spPr>
        <a:xfrm>
          <a:off x="13652500" y="1650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139507</xdr:rowOff>
    </xdr:from>
    <xdr:ext cx="534377" cy="259045"/>
    <xdr:sp macro="" textlink="">
      <xdr:nvSpPr>
        <xdr:cNvPr id="706" name="テキスト ボックス 705"/>
        <xdr:cNvSpPr txBox="1"/>
      </xdr:nvSpPr>
      <xdr:spPr>
        <a:xfrm>
          <a:off x="13436111" y="1659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47,370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45986</xdr:rowOff>
    </xdr:from>
    <xdr:to>
      <xdr:col>18</xdr:col>
      <xdr:colOff>492125</xdr:colOff>
      <xdr:row>96</xdr:row>
      <xdr:rowOff>147586</xdr:rowOff>
    </xdr:to>
    <xdr:sp macro="" textlink="">
      <xdr:nvSpPr>
        <xdr:cNvPr id="707" name="円/楕円 706"/>
        <xdr:cNvSpPr/>
      </xdr:nvSpPr>
      <xdr:spPr>
        <a:xfrm>
          <a:off x="12763500" y="165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138713</xdr:rowOff>
    </xdr:from>
    <xdr:ext cx="534377" cy="259045"/>
    <xdr:sp macro="" textlink="">
      <xdr:nvSpPr>
        <xdr:cNvPr id="708" name="テキスト ボックス 707"/>
        <xdr:cNvSpPr txBox="1"/>
      </xdr:nvSpPr>
      <xdr:spPr>
        <a:xfrm>
          <a:off x="12547111" y="1659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47,509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111277</xdr:rowOff>
    </xdr:from>
    <xdr:to>
      <xdr:col>32</xdr:col>
      <xdr:colOff>186689</xdr:colOff>
      <xdr:row>39</xdr:row>
      <xdr:rowOff>44450</xdr:rowOff>
    </xdr:to>
    <xdr:cxnSp macro="">
      <xdr:nvCxnSpPr>
        <xdr:cNvPr id="732" name="直線コネクタ 731"/>
        <xdr:cNvCxnSpPr/>
      </xdr:nvCxnSpPr>
      <xdr:spPr>
        <a:xfrm flipV="1">
          <a:off x="22159595" y="5254777"/>
          <a:ext cx="1269" cy="147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57954</xdr:rowOff>
    </xdr:from>
    <xdr:ext cx="534377" cy="259045"/>
    <xdr:sp macro="" textlink="">
      <xdr:nvSpPr>
        <xdr:cNvPr id="735" name="諸支出金最大値テキスト"/>
        <xdr:cNvSpPr txBox="1"/>
      </xdr:nvSpPr>
      <xdr:spPr>
        <a:xfrm>
          <a:off x="22212300" y="503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a:t>
          </a:r>
          <a:endParaRPr kumimoji="1" lang="ja-JP" altLang="en-US" sz="1000" b="1">
            <a:latin typeface="ＭＳ Ｐゴシック"/>
          </a:endParaRPr>
        </a:p>
      </xdr:txBody>
    </xdr:sp>
    <xdr:clientData/>
  </xdr:oneCellAnchor>
  <xdr:twoCellAnchor>
    <xdr:from>
      <xdr:col>32</xdr:col>
      <xdr:colOff>98425</xdr:colOff>
      <xdr:row>30</xdr:row>
      <xdr:rowOff>111277</xdr:rowOff>
    </xdr:from>
    <xdr:to>
      <xdr:col>32</xdr:col>
      <xdr:colOff>276225</xdr:colOff>
      <xdr:row>30</xdr:row>
      <xdr:rowOff>111277</xdr:rowOff>
    </xdr:to>
    <xdr:cxnSp macro="">
      <xdr:nvCxnSpPr>
        <xdr:cNvPr id="736" name="直線コネクタ 735"/>
        <xdr:cNvCxnSpPr/>
      </xdr:nvCxnSpPr>
      <xdr:spPr>
        <a:xfrm>
          <a:off x="22072600" y="525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128236</xdr:rowOff>
    </xdr:from>
    <xdr:ext cx="378565" cy="259045"/>
    <xdr:sp macro="" textlink="">
      <xdr:nvSpPr>
        <xdr:cNvPr id="738" name="諸支出金平均値テキスト"/>
        <xdr:cNvSpPr txBox="1"/>
      </xdr:nvSpPr>
      <xdr:spPr>
        <a:xfrm>
          <a:off x="22212300" y="64718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105359</xdr:rowOff>
    </xdr:from>
    <xdr:to>
      <xdr:col>32</xdr:col>
      <xdr:colOff>238125</xdr:colOff>
      <xdr:row>39</xdr:row>
      <xdr:rowOff>35509</xdr:rowOff>
    </xdr:to>
    <xdr:sp macro="" textlink="">
      <xdr:nvSpPr>
        <xdr:cNvPr id="739" name="フローチャート : 判断 738"/>
        <xdr:cNvSpPr/>
      </xdr:nvSpPr>
      <xdr:spPr>
        <a:xfrm>
          <a:off x="22110700" y="66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97816</xdr:rowOff>
    </xdr:from>
    <xdr:to>
      <xdr:col>31</xdr:col>
      <xdr:colOff>85725</xdr:colOff>
      <xdr:row>39</xdr:row>
      <xdr:rowOff>27966</xdr:rowOff>
    </xdr:to>
    <xdr:sp macro="" textlink="">
      <xdr:nvSpPr>
        <xdr:cNvPr id="741" name="フローチャート : 判断 740"/>
        <xdr:cNvSpPr/>
      </xdr:nvSpPr>
      <xdr:spPr>
        <a:xfrm>
          <a:off x="21272500" y="66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44492</xdr:rowOff>
    </xdr:from>
    <xdr:ext cx="378565" cy="259045"/>
    <xdr:sp macro="" textlink="">
      <xdr:nvSpPr>
        <xdr:cNvPr id="742" name="テキスト ボックス 741"/>
        <xdr:cNvSpPr txBox="1"/>
      </xdr:nvSpPr>
      <xdr:spPr>
        <a:xfrm>
          <a:off x="21134017" y="63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150699</xdr:rowOff>
    </xdr:from>
    <xdr:to>
      <xdr:col>29</xdr:col>
      <xdr:colOff>568325</xdr:colOff>
      <xdr:row>39</xdr:row>
      <xdr:rowOff>80849</xdr:rowOff>
    </xdr:to>
    <xdr:sp macro="" textlink="">
      <xdr:nvSpPr>
        <xdr:cNvPr id="744" name="フローチャート : 判断 743"/>
        <xdr:cNvSpPr/>
      </xdr:nvSpPr>
      <xdr:spPr>
        <a:xfrm>
          <a:off x="20383500" y="666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97375</xdr:rowOff>
    </xdr:from>
    <xdr:ext cx="378565" cy="259045"/>
    <xdr:sp macro="" textlink="">
      <xdr:nvSpPr>
        <xdr:cNvPr id="745" name="テキスト ボックス 744"/>
        <xdr:cNvSpPr txBox="1"/>
      </xdr:nvSpPr>
      <xdr:spPr>
        <a:xfrm>
          <a:off x="20245017" y="6441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65887</xdr:rowOff>
    </xdr:from>
    <xdr:to>
      <xdr:col>28</xdr:col>
      <xdr:colOff>365125</xdr:colOff>
      <xdr:row>38</xdr:row>
      <xdr:rowOff>167487</xdr:rowOff>
    </xdr:to>
    <xdr:sp macro="" textlink="">
      <xdr:nvSpPr>
        <xdr:cNvPr id="747" name="フローチャート : 判断 746"/>
        <xdr:cNvSpPr/>
      </xdr:nvSpPr>
      <xdr:spPr>
        <a:xfrm>
          <a:off x="19494500" y="658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12564</xdr:rowOff>
    </xdr:from>
    <xdr:ext cx="469744" cy="259045"/>
    <xdr:sp macro="" textlink="">
      <xdr:nvSpPr>
        <xdr:cNvPr id="748" name="テキスト ボックス 747"/>
        <xdr:cNvSpPr txBox="1"/>
      </xdr:nvSpPr>
      <xdr:spPr>
        <a:xfrm>
          <a:off x="19310427" y="635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64745</xdr:rowOff>
    </xdr:from>
    <xdr:to>
      <xdr:col>27</xdr:col>
      <xdr:colOff>161925</xdr:colOff>
      <xdr:row>38</xdr:row>
      <xdr:rowOff>166345</xdr:rowOff>
    </xdr:to>
    <xdr:sp macro="" textlink="">
      <xdr:nvSpPr>
        <xdr:cNvPr id="749" name="フローチャート : 判断 748"/>
        <xdr:cNvSpPr/>
      </xdr:nvSpPr>
      <xdr:spPr>
        <a:xfrm>
          <a:off x="18605500" y="65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11421</xdr:rowOff>
    </xdr:from>
    <xdr:ext cx="469744" cy="259045"/>
    <xdr:sp macro="" textlink="">
      <xdr:nvSpPr>
        <xdr:cNvPr id="750" name="テキスト ボックス 749"/>
        <xdr:cNvSpPr txBox="1"/>
      </xdr:nvSpPr>
      <xdr:spPr>
        <a:xfrm>
          <a:off x="18421427" y="635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6" name="円/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83786</xdr:rowOff>
    </xdr:from>
    <xdr:ext cx="249299" cy="259045"/>
    <xdr:sp macro="" textlink="">
      <xdr:nvSpPr>
        <xdr:cNvPr id="757" name="諸支出金該当値テキスト"/>
        <xdr:cNvSpPr txBox="1"/>
      </xdr:nvSpPr>
      <xdr:spPr>
        <a:xfrm>
          <a:off x="22212300" y="6598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8" name="円/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9" name="テキスト ボックス 75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0" name="円/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1" name="テキスト ボックス 76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2" name="円/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3" name="テキスト ボックス 76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4" name="円/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5" name="テキスト ボックス 76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6" name="直線コネクタ 77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7" name="テキスト ボックス 77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8" name="直線コネクタ 77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79" name="テキスト ボックス 778"/>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1" name="テキスト ボックス 780"/>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2" name="直線コネクタ 78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3" name="テキスト ボックス 782"/>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4" name="直線コネクタ 78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5" name="テキスト ボックス 784"/>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89" name="直線コネクタ 788"/>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0"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1" name="直線コネクタ 79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2"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4" name="直線コネクタ 793"/>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5"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6" name="フローチャート : 判断 795"/>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97" name="直線コネクタ 796"/>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798" name="フローチャート : 判断 797"/>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9" name="テキスト ボックス 79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0" name="直線コネクタ 799"/>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50</xdr:row>
      <xdr:rowOff>50800</xdr:rowOff>
    </xdr:from>
    <xdr:to>
      <xdr:col>29</xdr:col>
      <xdr:colOff>568325</xdr:colOff>
      <xdr:row>50</xdr:row>
      <xdr:rowOff>152400</xdr:rowOff>
    </xdr:to>
    <xdr:sp macro="" textlink="">
      <xdr:nvSpPr>
        <xdr:cNvPr id="801" name="フローチャート : 判断 800"/>
        <xdr:cNvSpPr/>
      </xdr:nvSpPr>
      <xdr:spPr>
        <a:xfrm>
          <a:off x="20383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48</xdr:row>
      <xdr:rowOff>168927</xdr:rowOff>
    </xdr:from>
    <xdr:ext cx="313932" cy="259045"/>
    <xdr:sp macro="" textlink="">
      <xdr:nvSpPr>
        <xdr:cNvPr id="802" name="テキスト ボックス 801"/>
        <xdr:cNvSpPr txBox="1"/>
      </xdr:nvSpPr>
      <xdr:spPr>
        <a:xfrm>
          <a:off x="20277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3" name="直線コネクタ 802"/>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4" name="フローチャート : 判断 803"/>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5" name="テキスト ボックス 80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6" name="フローチャート : 判断 805"/>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7" name="テキスト ボックス 806"/>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3" name="円/楕円 812"/>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4"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5" name="円/楕円 814"/>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6" name="テキスト ボックス 815"/>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17" name="円/楕円 816"/>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8" name="テキスト ボックス 817"/>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19" name="円/楕円 818"/>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0" name="テキスト ボックス 819"/>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1" name="円/楕円 820"/>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2" name="テキスト ボックス 821"/>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総務費を除く全ての費目</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並、若しくは</a:t>
          </a:r>
          <a:r>
            <a:rPr kumimoji="1" lang="ja-JP" altLang="ja-JP" sz="1100">
              <a:solidFill>
                <a:schemeClr val="dk1"/>
              </a:solidFill>
              <a:effectLst/>
              <a:latin typeface="+mn-lt"/>
              <a:ea typeface="+mn-ea"/>
              <a:cs typeface="+mn-cs"/>
            </a:rPr>
            <a:t>下回っており、コストが抑えられていると言える。</a:t>
          </a:r>
          <a:endParaRPr lang="ja-JP" altLang="ja-JP" sz="1400">
            <a:effectLst/>
          </a:endParaRPr>
        </a:p>
        <a:p>
          <a:r>
            <a:rPr kumimoji="1" lang="ja-JP" altLang="ja-JP" sz="1100">
              <a:solidFill>
                <a:schemeClr val="dk1"/>
              </a:solidFill>
              <a:effectLst/>
              <a:latin typeface="+mn-lt"/>
              <a:ea typeface="+mn-ea"/>
              <a:cs typeface="+mn-cs"/>
            </a:rPr>
            <a:t>　総務費については一人当たりのコストが</a:t>
          </a:r>
          <a:r>
            <a:rPr kumimoji="1" lang="ja-JP" altLang="en-US" sz="1100">
              <a:solidFill>
                <a:schemeClr val="dk1"/>
              </a:solidFill>
              <a:effectLst/>
              <a:latin typeface="+mn-lt"/>
              <a:ea typeface="+mn-ea"/>
              <a:cs typeface="+mn-cs"/>
            </a:rPr>
            <a:t>前年度</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61,818</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減少したものの</a:t>
          </a:r>
          <a:r>
            <a:rPr kumimoji="1" lang="ja-JP" altLang="ja-JP" sz="1100">
              <a:solidFill>
                <a:schemeClr val="dk1"/>
              </a:solidFill>
              <a:effectLst/>
              <a:latin typeface="+mn-lt"/>
              <a:ea typeface="+mn-ea"/>
              <a:cs typeface="+mn-cs"/>
            </a:rPr>
            <a:t>、類似団体と比較すると</a:t>
          </a:r>
          <a:r>
            <a:rPr kumimoji="1" lang="ja-JP" altLang="en-US" sz="1100">
              <a:solidFill>
                <a:schemeClr val="dk1"/>
              </a:solidFill>
              <a:effectLst/>
              <a:latin typeface="+mn-lt"/>
              <a:ea typeface="+mn-ea"/>
              <a:cs typeface="+mn-cs"/>
            </a:rPr>
            <a:t>依然として</a:t>
          </a:r>
          <a:r>
            <a:rPr kumimoji="1" lang="ja-JP" altLang="ja-JP" sz="1100">
              <a:solidFill>
                <a:schemeClr val="dk1"/>
              </a:solidFill>
              <a:effectLst/>
              <a:latin typeface="+mn-lt"/>
              <a:ea typeface="+mn-ea"/>
              <a:cs typeface="+mn-cs"/>
            </a:rPr>
            <a:t>非常に高い水準にある。これ</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前年度に引き続き</a:t>
          </a:r>
          <a:r>
            <a:rPr kumimoji="1" lang="ja-JP" altLang="ja-JP" sz="1100">
              <a:solidFill>
                <a:schemeClr val="dk1"/>
              </a:solidFill>
              <a:effectLst/>
              <a:latin typeface="+mn-lt"/>
              <a:ea typeface="+mn-ea"/>
              <a:cs typeface="+mn-cs"/>
            </a:rPr>
            <a:t>ふるさと納税の返礼品に係る</a:t>
          </a:r>
          <a:endParaRPr lang="ja-JP" altLang="ja-JP" sz="1400">
            <a:effectLst/>
          </a:endParaRPr>
        </a:p>
        <a:p>
          <a:r>
            <a:rPr kumimoji="1" lang="ja-JP" altLang="ja-JP" sz="1100">
              <a:solidFill>
                <a:schemeClr val="dk1"/>
              </a:solidFill>
              <a:effectLst/>
              <a:latin typeface="+mn-lt"/>
              <a:ea typeface="+mn-ea"/>
              <a:cs typeface="+mn-cs"/>
            </a:rPr>
            <a:t>歳出が大幅に増加したことによるものであるが、この経費については</a:t>
          </a:r>
          <a:r>
            <a:rPr kumimoji="1" lang="ja-JP" altLang="en-US" sz="1100">
              <a:solidFill>
                <a:schemeClr val="dk1"/>
              </a:solidFill>
              <a:effectLst/>
              <a:latin typeface="+mn-lt"/>
              <a:ea typeface="+mn-ea"/>
              <a:cs typeface="+mn-cs"/>
            </a:rPr>
            <a:t>全て受けた</a:t>
          </a:r>
          <a:r>
            <a:rPr kumimoji="1" lang="ja-JP" altLang="ja-JP" sz="1100">
              <a:solidFill>
                <a:schemeClr val="dk1"/>
              </a:solidFill>
              <a:effectLst/>
              <a:latin typeface="+mn-lt"/>
              <a:ea typeface="+mn-ea"/>
              <a:cs typeface="+mn-cs"/>
            </a:rPr>
            <a:t>寄附金の中から賄われているため、それを除いたコストは例年どおり抑えられた水準で推移している。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また、ふるさと納税についても徐々に落ち着きを見せ減少傾向にあることから、総務費については徐々に類似団体平均に近づいて行くと思われる。</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千葉県大多喜町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400" b="0" i="0" u="none" strike="noStrike" baseline="0">
              <a:latin typeface="ＭＳ ゴシック" pitchFamily="49" charset="-128"/>
              <a:ea typeface="ＭＳ ゴシック" pitchFamily="49" charset="-128"/>
            </a:rPr>
            <a:t>　</a:t>
          </a:r>
          <a:r>
            <a:rPr lang="ja-JP" altLang="en-US" sz="1400" b="0" i="0" u="none" strike="noStrike" baseline="0" smtClean="0">
              <a:latin typeface="MS-Mincho"/>
            </a:rPr>
            <a:t>政調整基金残高は、適切な財源の確保と歳出の精査により取崩しを回避しており、また、中期的な見通しのもとに決算剰余金を中心に積立てを行い徐々に増加している。</a:t>
          </a:r>
          <a:endParaRPr lang="en-US" altLang="ja-JP" sz="1400" b="0" i="0" u="none" strike="noStrike" baseline="0" smtClean="0">
            <a:latin typeface="MS-Mincho"/>
          </a:endParaRPr>
        </a:p>
        <a:p>
          <a:pPr algn="l"/>
          <a:r>
            <a:rPr lang="ja-JP" altLang="en-US" sz="1400" b="0" i="0" u="none" strike="noStrike" baseline="0" smtClean="0">
              <a:latin typeface="MS-Mincho"/>
            </a:rPr>
            <a:t>　実質単年度収支については、町税の減少や各種交付金の減少により赤字となったが、実質収支額は前年度より減少はしたものの高い水準を維持している。</a:t>
          </a:r>
          <a:endParaRPr lang="en-US" altLang="ja-JP" sz="1400" b="0" i="0" u="none" strike="noStrike" baseline="0" smtClean="0">
            <a:latin typeface="MS-Mincho"/>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千葉県大多喜町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base" latinLnBrk="0" hangingPunct="1"/>
          <a:r>
            <a:rPr lang="ja-JP" altLang="ja-JP" sz="1400" b="0" i="0" baseline="0">
              <a:solidFill>
                <a:schemeClr val="dk1"/>
              </a:solidFill>
              <a:effectLst/>
              <a:latin typeface="+mn-lt"/>
              <a:ea typeface="+mn-ea"/>
              <a:cs typeface="+mn-cs"/>
            </a:rPr>
            <a:t>　全会計の決算で黒字となっており</a:t>
          </a:r>
          <a:r>
            <a:rPr lang="ja-JP" altLang="en-US" sz="1400" b="0" i="0" baseline="0">
              <a:solidFill>
                <a:schemeClr val="dk1"/>
              </a:solidFill>
              <a:effectLst/>
              <a:latin typeface="+mn-lt"/>
              <a:ea typeface="+mn-ea"/>
              <a:cs typeface="+mn-cs"/>
            </a:rPr>
            <a:t>、また、標準財政規模比が高い会計が多いことから</a:t>
          </a:r>
          <a:r>
            <a:rPr lang="ja-JP" altLang="ja-JP" sz="1400" b="0" i="0" baseline="0">
              <a:solidFill>
                <a:schemeClr val="dk1"/>
              </a:solidFill>
              <a:effectLst/>
              <a:latin typeface="+mn-lt"/>
              <a:ea typeface="+mn-ea"/>
              <a:cs typeface="+mn-cs"/>
            </a:rPr>
            <a:t>健全な状態にあると考える</a:t>
          </a:r>
          <a:r>
            <a:rPr lang="ja-JP" altLang="en-US" sz="1400" b="0" i="0" baseline="0">
              <a:solidFill>
                <a:schemeClr val="dk1"/>
              </a:solidFill>
              <a:effectLst/>
              <a:latin typeface="+mn-lt"/>
              <a:ea typeface="+mn-ea"/>
              <a:cs typeface="+mn-cs"/>
            </a:rPr>
            <a:t>。</a:t>
          </a:r>
          <a:r>
            <a:rPr lang="ja-JP" altLang="ja-JP" sz="1400" b="0" i="0" baseline="0">
              <a:solidFill>
                <a:schemeClr val="dk1"/>
              </a:solidFill>
              <a:effectLst/>
              <a:latin typeface="+mn-lt"/>
              <a:ea typeface="+mn-ea"/>
              <a:cs typeface="+mn-cs"/>
            </a:rPr>
            <a:t>今後も引き続き、歳入の確保及び全ての会計で更なるコスト削減等の推進を図り、健全な財政運営に努める。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千葉県大多喜町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据置となっていた過疎対策事業債の元金償還が始まり、当該年度の償還額が増加した。今後も据置となっている過疎対策事業債や辺地対策事業債の償還が始まることにより上昇することが予想されるが、新規発行債の抑制に努め実質公債費比率の急激な上昇を抑え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千葉県大多喜町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交付税措置率の高い過疎債・辺地債の借入れや、基金の積み増しを行うことにより将来負担比率の分子は減少し、将来負担比率についても類似団体平均を下回る結果となった。今後も地方債の借入抑制、基金の計画的な積み増しを行い、将来負担の軽減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150556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5386685" y="190500"/>
          <a:ext cx="3490595"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5412085" y="215900"/>
          <a:ext cx="346138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5437485" y="241300"/>
          <a:ext cx="3411855"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千葉県大多喜町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2870815" y="190500"/>
          <a:ext cx="238252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2896215" y="215900"/>
          <a:ext cx="23380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2921615" y="241300"/>
          <a:ext cx="228092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36880" y="890905"/>
          <a:ext cx="9086850" cy="17513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558165" y="922655"/>
          <a:ext cx="1257935"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752600" y="922655"/>
          <a:ext cx="1270000"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9,561
9,510
129.87
6,671,748
6,380,887
209,659
3,246,522
4,549,981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086100" y="922655"/>
          <a:ext cx="1354455"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440555" y="941705"/>
          <a:ext cx="1753870"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194425" y="941705"/>
          <a:ext cx="1130935"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24.9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7388860" y="954405"/>
          <a:ext cx="635000"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440555" y="1708785"/>
          <a:ext cx="175387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257925" y="1708785"/>
          <a:ext cx="3265805"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0019030" y="890905"/>
          <a:ext cx="1384935" cy="125476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0279380" y="954405"/>
          <a:ext cx="1130935"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0279380" y="1224915"/>
          <a:ext cx="1130935"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0279380" y="1560195"/>
          <a:ext cx="1130935"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0101580" y="104330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0155555" y="10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0155555" y="1313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0200005" y="156019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0120630" y="156019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0200005" y="179451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0120630" y="193357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607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4899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3347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7908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18565" y="4193540"/>
          <a:ext cx="3794125"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795639" y="4537012"/>
          <a:ext cx="1573176"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3652017" y="4520341"/>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496189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496189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346825"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346825"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785876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785876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18565" y="4857750"/>
          <a:ext cx="3794125"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279390" y="4857750"/>
          <a:ext cx="420624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279390" y="4921250"/>
          <a:ext cx="41548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355590" y="5142230"/>
          <a:ext cx="4088765"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年度数値については、類似団体平均を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、全国平均や千葉県平均</a:t>
          </a:r>
          <a:r>
            <a:rPr kumimoji="1" lang="ja-JP" altLang="en-US" sz="1100">
              <a:solidFill>
                <a:schemeClr val="dk1"/>
              </a:solidFill>
              <a:effectLst/>
              <a:latin typeface="+mn-lt"/>
              <a:ea typeface="+mn-ea"/>
              <a:cs typeface="+mn-cs"/>
            </a:rPr>
            <a:t>についても</a:t>
          </a:r>
          <a:r>
            <a:rPr kumimoji="1" lang="ja-JP" altLang="ja-JP" sz="1100">
              <a:solidFill>
                <a:schemeClr val="dk1"/>
              </a:solidFill>
              <a:effectLst/>
              <a:latin typeface="+mn-lt"/>
              <a:ea typeface="+mn-ea"/>
              <a:cs typeface="+mn-cs"/>
            </a:rPr>
            <a:t>下回っている。公共施設等の個別施設計画についてはこれから策定する予定であり、各施設の老朽化状況の調査を行う中で、施設ごとの使用可能年数を的確に把握し、今後の資産の適正な管理を進めていきたい。</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180465" y="46710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18565" y="6971030"/>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795672" y="687722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18565" y="6666412"/>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795672" y="657642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18565" y="6365603"/>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795672" y="627561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18565" y="6064794"/>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795672" y="597480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18565" y="5763986"/>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795672" y="56701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18565" y="5463177"/>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795672" y="536937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18565" y="5158558"/>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795672" y="506856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18565" y="4857750"/>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4" name="テキスト ボックス 63"/>
        <xdr:cNvSpPr txBox="1"/>
      </xdr:nvSpPr>
      <xdr:spPr>
        <a:xfrm>
          <a:off x="744376" y="476775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18565" y="4857750"/>
          <a:ext cx="3794125"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57876</xdr:rowOff>
    </xdr:from>
    <xdr:to>
      <xdr:col>3</xdr:col>
      <xdr:colOff>1170940</xdr:colOff>
      <xdr:row>34</xdr:row>
      <xdr:rowOff>128451</xdr:rowOff>
    </xdr:to>
    <xdr:cxnSp macro="">
      <xdr:nvCxnSpPr>
        <xdr:cNvPr id="66" name="直線コネクタ 65"/>
        <xdr:cNvCxnSpPr/>
      </xdr:nvCxnSpPr>
      <xdr:spPr>
        <a:xfrm flipV="1">
          <a:off x="4400550" y="5361396"/>
          <a:ext cx="1270" cy="124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132278</xdr:rowOff>
    </xdr:from>
    <xdr:ext cx="405111" cy="259045"/>
    <xdr:sp macro="" textlink="">
      <xdr:nvSpPr>
        <xdr:cNvPr id="67" name="有形固定資産減価償却率最小値テキスト"/>
        <xdr:cNvSpPr txBox="1"/>
      </xdr:nvSpPr>
      <xdr:spPr>
        <a:xfrm>
          <a:off x="4453255" y="6609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3</xdr:col>
      <xdr:colOff>1082675</xdr:colOff>
      <xdr:row>34</xdr:row>
      <xdr:rowOff>128451</xdr:rowOff>
    </xdr:from>
    <xdr:to>
      <xdr:col>3</xdr:col>
      <xdr:colOff>1260475</xdr:colOff>
      <xdr:row>34</xdr:row>
      <xdr:rowOff>128451</xdr:rowOff>
    </xdr:to>
    <xdr:cxnSp macro="">
      <xdr:nvCxnSpPr>
        <xdr:cNvPr id="68" name="直線コネクタ 67"/>
        <xdr:cNvCxnSpPr/>
      </xdr:nvCxnSpPr>
      <xdr:spPr>
        <a:xfrm>
          <a:off x="4313555" y="6605451"/>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4553</xdr:rowOff>
    </xdr:from>
    <xdr:ext cx="405111" cy="259045"/>
    <xdr:sp macro="" textlink="">
      <xdr:nvSpPr>
        <xdr:cNvPr id="69" name="有形固定資産減価償却率最大値テキスト"/>
        <xdr:cNvSpPr txBox="1"/>
      </xdr:nvSpPr>
      <xdr:spPr>
        <a:xfrm>
          <a:off x="4453255" y="514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83.3</a:t>
          </a:r>
          <a:endParaRPr kumimoji="1" lang="ja-JP" altLang="en-US" sz="1000" b="1">
            <a:latin typeface="ＭＳ Ｐゴシック"/>
          </a:endParaRPr>
        </a:p>
      </xdr:txBody>
    </xdr:sp>
    <xdr:clientData/>
  </xdr:oneCellAnchor>
  <xdr:twoCellAnchor>
    <xdr:from>
      <xdr:col>3</xdr:col>
      <xdr:colOff>1082675</xdr:colOff>
      <xdr:row>27</xdr:row>
      <xdr:rowOff>57876</xdr:rowOff>
    </xdr:from>
    <xdr:to>
      <xdr:col>3</xdr:col>
      <xdr:colOff>1260475</xdr:colOff>
      <xdr:row>27</xdr:row>
      <xdr:rowOff>57876</xdr:rowOff>
    </xdr:to>
    <xdr:cxnSp macro="">
      <xdr:nvCxnSpPr>
        <xdr:cNvPr id="70" name="直線コネクタ 69"/>
        <xdr:cNvCxnSpPr/>
      </xdr:nvCxnSpPr>
      <xdr:spPr>
        <a:xfrm>
          <a:off x="4313555" y="5361396"/>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169471</xdr:rowOff>
    </xdr:from>
    <xdr:ext cx="405111" cy="259045"/>
    <xdr:sp macro="" textlink="">
      <xdr:nvSpPr>
        <xdr:cNvPr id="71" name="有形固定資産減価償却率平均値テキスト"/>
        <xdr:cNvSpPr txBox="1"/>
      </xdr:nvSpPr>
      <xdr:spPr>
        <a:xfrm>
          <a:off x="4453255" y="61435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32</xdr:row>
      <xdr:rowOff>19594</xdr:rowOff>
    </xdr:from>
    <xdr:to>
      <xdr:col>3</xdr:col>
      <xdr:colOff>1222375</xdr:colOff>
      <xdr:row>32</xdr:row>
      <xdr:rowOff>121194</xdr:rowOff>
    </xdr:to>
    <xdr:sp macro="" textlink="">
      <xdr:nvSpPr>
        <xdr:cNvPr id="72" name="フローチャート : 判断 71"/>
        <xdr:cNvSpPr/>
      </xdr:nvSpPr>
      <xdr:spPr>
        <a:xfrm>
          <a:off x="4351655" y="61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126274</xdr:rowOff>
    </xdr:from>
    <xdr:to>
      <xdr:col>3</xdr:col>
      <xdr:colOff>511175</xdr:colOff>
      <xdr:row>32</xdr:row>
      <xdr:rowOff>56424</xdr:rowOff>
    </xdr:to>
    <xdr:sp macro="" textlink="">
      <xdr:nvSpPr>
        <xdr:cNvPr id="73" name="フローチャート : 判断 72"/>
        <xdr:cNvSpPr/>
      </xdr:nvSpPr>
      <xdr:spPr>
        <a:xfrm>
          <a:off x="3640455" y="61003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224655"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513455"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2921000"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159000"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36065"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32</xdr:row>
      <xdr:rowOff>25763</xdr:rowOff>
    </xdr:from>
    <xdr:to>
      <xdr:col>3</xdr:col>
      <xdr:colOff>511175</xdr:colOff>
      <xdr:row>32</xdr:row>
      <xdr:rowOff>127363</xdr:rowOff>
    </xdr:to>
    <xdr:sp macro="" textlink="">
      <xdr:nvSpPr>
        <xdr:cNvPr id="79" name="円/楕円 78"/>
        <xdr:cNvSpPr/>
      </xdr:nvSpPr>
      <xdr:spPr>
        <a:xfrm>
          <a:off x="3640455" y="616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72951</xdr:rowOff>
    </xdr:from>
    <xdr:ext cx="405111" cy="259045"/>
    <xdr:sp macro="" textlink="">
      <xdr:nvSpPr>
        <xdr:cNvPr id="80" name="n_1aveValue有形固定資産減価償却率"/>
        <xdr:cNvSpPr txBox="1"/>
      </xdr:nvSpPr>
      <xdr:spPr>
        <a:xfrm>
          <a:off x="3475998" y="587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3</xdr:col>
      <xdr:colOff>245118</xdr:colOff>
      <xdr:row>32</xdr:row>
      <xdr:rowOff>118490</xdr:rowOff>
    </xdr:from>
    <xdr:ext cx="405111" cy="259045"/>
    <xdr:sp macro="" textlink="">
      <xdr:nvSpPr>
        <xdr:cNvPr id="81" name="n_1mainValue有形固定資産減価償却率"/>
        <xdr:cNvSpPr txBox="1"/>
      </xdr:nvSpPr>
      <xdr:spPr>
        <a:xfrm>
          <a:off x="3475998" y="626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0247630" y="4193540"/>
          <a:ext cx="37922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1037166" y="4537012"/>
          <a:ext cx="121111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2679177" y="4520341"/>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0247630" y="4857750"/>
          <a:ext cx="37922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14306550" y="4857750"/>
          <a:ext cx="420624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4306550" y="4921250"/>
          <a:ext cx="41471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14382750" y="5142230"/>
          <a:ext cx="4073525"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0247630" y="4857750"/>
          <a:ext cx="380492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18565" y="7831455"/>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18565" y="11548110"/>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862965" y="80778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346825" y="1068768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862965" y="117690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346825" y="144640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7192625" y="186690"/>
          <a:ext cx="35509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7211675" y="212090"/>
          <a:ext cx="35064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7237075" y="237490"/>
          <a:ext cx="34493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千葉県大多喜町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691515" y="869950"/>
          <a:ext cx="9136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9,561
9,510
129.87
6,671,748
6,380,887
209,659
3,246,522
4,549,981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24.9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6487795" y="1676400"/>
          <a:ext cx="3340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9975215" y="869950"/>
          <a:ext cx="138303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0235565" y="933450"/>
          <a:ext cx="112903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0235565" y="1192530"/>
          <a:ext cx="112903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0235565" y="1515110"/>
          <a:ext cx="112903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0057765" y="101854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0111740" y="971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0111740" y="123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015619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0076815" y="149352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015619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0076815" y="186309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28015" y="267335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691515" y="409956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1851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1851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765935" y="474472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765935" y="494411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277177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277177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691515" y="521589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653415"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691515" y="74523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691515" y="70065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691515" y="655701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691515" y="61112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691515" y="566547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691515" y="52158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691515" y="521589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135636</xdr:rowOff>
    </xdr:from>
    <xdr:to>
      <xdr:col>6</xdr:col>
      <xdr:colOff>510540</xdr:colOff>
      <xdr:row>42</xdr:row>
      <xdr:rowOff>53340</xdr:rowOff>
    </xdr:to>
    <xdr:cxnSp macro="">
      <xdr:nvCxnSpPr>
        <xdr:cNvPr id="55" name="直線コネクタ 54"/>
        <xdr:cNvCxnSpPr/>
      </xdr:nvCxnSpPr>
      <xdr:spPr>
        <a:xfrm flipV="1">
          <a:off x="4221480" y="566775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57167</xdr:rowOff>
    </xdr:from>
    <xdr:ext cx="405111" cy="259045"/>
    <xdr:sp macro="" textlink="">
      <xdr:nvSpPr>
        <xdr:cNvPr id="56" name="【道路】&#10;有形固定資産減価償却率最小値テキスト"/>
        <xdr:cNvSpPr txBox="1"/>
      </xdr:nvSpPr>
      <xdr:spPr>
        <a:xfrm>
          <a:off x="4311015"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42</xdr:row>
      <xdr:rowOff>53340</xdr:rowOff>
    </xdr:from>
    <xdr:to>
      <xdr:col>6</xdr:col>
      <xdr:colOff>600075</xdr:colOff>
      <xdr:row>42</xdr:row>
      <xdr:rowOff>53340</xdr:rowOff>
    </xdr:to>
    <xdr:cxnSp macro="">
      <xdr:nvCxnSpPr>
        <xdr:cNvPr id="57" name="直線コネクタ 56"/>
        <xdr:cNvCxnSpPr/>
      </xdr:nvCxnSpPr>
      <xdr:spPr>
        <a:xfrm>
          <a:off x="4133215"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82313</xdr:rowOff>
    </xdr:from>
    <xdr:ext cx="405111" cy="259045"/>
    <xdr:sp macro="" textlink="">
      <xdr:nvSpPr>
        <xdr:cNvPr id="58" name="【道路】&#10;有形固定資産減価償却率最大値テキスト"/>
        <xdr:cNvSpPr txBox="1"/>
      </xdr:nvSpPr>
      <xdr:spPr>
        <a:xfrm>
          <a:off x="4311015" y="5446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6</xdr:col>
      <xdr:colOff>422275</xdr:colOff>
      <xdr:row>33</xdr:row>
      <xdr:rowOff>135636</xdr:rowOff>
    </xdr:from>
    <xdr:to>
      <xdr:col>6</xdr:col>
      <xdr:colOff>600075</xdr:colOff>
      <xdr:row>33</xdr:row>
      <xdr:rowOff>135636</xdr:rowOff>
    </xdr:to>
    <xdr:cxnSp macro="">
      <xdr:nvCxnSpPr>
        <xdr:cNvPr id="59" name="直線コネクタ 58"/>
        <xdr:cNvCxnSpPr/>
      </xdr:nvCxnSpPr>
      <xdr:spPr>
        <a:xfrm>
          <a:off x="4133215" y="566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54119</xdr:rowOff>
    </xdr:from>
    <xdr:ext cx="405111" cy="259045"/>
    <xdr:sp macro="" textlink="">
      <xdr:nvSpPr>
        <xdr:cNvPr id="60" name="【道路】&#10;有形固定資産減価償却率平均値テキスト"/>
        <xdr:cNvSpPr txBox="1"/>
      </xdr:nvSpPr>
      <xdr:spPr>
        <a:xfrm>
          <a:off x="4311015" y="65920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75692</xdr:rowOff>
    </xdr:from>
    <xdr:to>
      <xdr:col>6</xdr:col>
      <xdr:colOff>561975</xdr:colOff>
      <xdr:row>40</xdr:row>
      <xdr:rowOff>5842</xdr:rowOff>
    </xdr:to>
    <xdr:sp macro="" textlink="">
      <xdr:nvSpPr>
        <xdr:cNvPr id="61" name="フローチャート : 判断 60"/>
        <xdr:cNvSpPr/>
      </xdr:nvSpPr>
      <xdr:spPr>
        <a:xfrm>
          <a:off x="4171315" y="66136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135128</xdr:rowOff>
    </xdr:from>
    <xdr:to>
      <xdr:col>5</xdr:col>
      <xdr:colOff>409575</xdr:colOff>
      <xdr:row>39</xdr:row>
      <xdr:rowOff>65278</xdr:rowOff>
    </xdr:to>
    <xdr:sp macro="" textlink="">
      <xdr:nvSpPr>
        <xdr:cNvPr id="62" name="フローチャート : 判断 61"/>
        <xdr:cNvSpPr/>
      </xdr:nvSpPr>
      <xdr:spPr>
        <a:xfrm>
          <a:off x="3401695" y="65054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0316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26199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47967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68973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8693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157988</xdr:rowOff>
    </xdr:from>
    <xdr:to>
      <xdr:col>5</xdr:col>
      <xdr:colOff>409575</xdr:colOff>
      <xdr:row>41</xdr:row>
      <xdr:rowOff>88138</xdr:rowOff>
    </xdr:to>
    <xdr:sp macro="" textlink="">
      <xdr:nvSpPr>
        <xdr:cNvPr id="68" name="円/楕円 67"/>
        <xdr:cNvSpPr/>
      </xdr:nvSpPr>
      <xdr:spPr>
        <a:xfrm>
          <a:off x="3401695" y="68635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81805</xdr:rowOff>
    </xdr:from>
    <xdr:ext cx="405111" cy="259045"/>
    <xdr:sp macro="" textlink="">
      <xdr:nvSpPr>
        <xdr:cNvPr id="69" name="n_1aveValue【道路】&#10;有形固定資産減価償却率"/>
        <xdr:cNvSpPr txBox="1"/>
      </xdr:nvSpPr>
      <xdr:spPr>
        <a:xfrm>
          <a:off x="3237238" y="6284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79265</xdr:rowOff>
    </xdr:from>
    <xdr:ext cx="405111" cy="259045"/>
    <xdr:sp macro="" textlink="">
      <xdr:nvSpPr>
        <xdr:cNvPr id="70" name="n_1mainValue【道路】&#10;有形固定資産減価償却率"/>
        <xdr:cNvSpPr txBox="1"/>
      </xdr:nvSpPr>
      <xdr:spPr>
        <a:xfrm>
          <a:off x="3237238" y="6952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598487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11187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11187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699071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699071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034655" y="474472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034655" y="494411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598487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5946775"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5984875" y="74523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5984875" y="70789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5563416"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5984875" y="67056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4" name="テキスト ボックス 83"/>
        <xdr:cNvSpPr txBox="1"/>
      </xdr:nvSpPr>
      <xdr:spPr>
        <a:xfrm>
          <a:off x="5522156"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5984875" y="63360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6" name="テキスト ボックス 85"/>
        <xdr:cNvSpPr txBox="1"/>
      </xdr:nvSpPr>
      <xdr:spPr>
        <a:xfrm>
          <a:off x="5522156"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5984875" y="59626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88" name="テキスト ボックス 87"/>
        <xdr:cNvSpPr txBox="1"/>
      </xdr:nvSpPr>
      <xdr:spPr>
        <a:xfrm>
          <a:off x="5522156"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5984875" y="55892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0" name="テキスト ボックス 89"/>
        <xdr:cNvSpPr txBox="1"/>
      </xdr:nvSpPr>
      <xdr:spPr>
        <a:xfrm>
          <a:off x="5522156"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5984875" y="52158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2" name="テキスト ボックス 91"/>
        <xdr:cNvSpPr txBox="1"/>
      </xdr:nvSpPr>
      <xdr:spPr>
        <a:xfrm>
          <a:off x="5458036"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598487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126854</xdr:rowOff>
    </xdr:from>
    <xdr:to>
      <xdr:col>15</xdr:col>
      <xdr:colOff>180340</xdr:colOff>
      <xdr:row>41</xdr:row>
      <xdr:rowOff>39453</xdr:rowOff>
    </xdr:to>
    <xdr:cxnSp macro="">
      <xdr:nvCxnSpPr>
        <xdr:cNvPr id="94" name="直線コネクタ 93"/>
        <xdr:cNvCxnSpPr/>
      </xdr:nvCxnSpPr>
      <xdr:spPr>
        <a:xfrm flipV="1">
          <a:off x="9446260" y="5491334"/>
          <a:ext cx="0" cy="1421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43280</xdr:rowOff>
    </xdr:from>
    <xdr:ext cx="469744" cy="259045"/>
    <xdr:sp macro="" textlink="">
      <xdr:nvSpPr>
        <xdr:cNvPr id="95" name="【道路】&#10;一人当たり延長最小値テキスト"/>
        <xdr:cNvSpPr txBox="1"/>
      </xdr:nvSpPr>
      <xdr:spPr>
        <a:xfrm>
          <a:off x="9535795" y="691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8.929</a:t>
          </a:r>
          <a:endParaRPr kumimoji="1" lang="ja-JP" altLang="en-US" sz="1000" b="1">
            <a:latin typeface="ＭＳ Ｐゴシック"/>
          </a:endParaRPr>
        </a:p>
      </xdr:txBody>
    </xdr:sp>
    <xdr:clientData/>
  </xdr:oneCellAnchor>
  <xdr:twoCellAnchor>
    <xdr:from>
      <xdr:col>15</xdr:col>
      <xdr:colOff>92075</xdr:colOff>
      <xdr:row>41</xdr:row>
      <xdr:rowOff>39453</xdr:rowOff>
    </xdr:from>
    <xdr:to>
      <xdr:col>15</xdr:col>
      <xdr:colOff>269875</xdr:colOff>
      <xdr:row>41</xdr:row>
      <xdr:rowOff>39453</xdr:rowOff>
    </xdr:to>
    <xdr:cxnSp macro="">
      <xdr:nvCxnSpPr>
        <xdr:cNvPr id="96" name="直線コネクタ 95"/>
        <xdr:cNvCxnSpPr/>
      </xdr:nvCxnSpPr>
      <xdr:spPr>
        <a:xfrm>
          <a:off x="9357995" y="6912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73531</xdr:rowOff>
    </xdr:from>
    <xdr:ext cx="534377" cy="259045"/>
    <xdr:sp macro="" textlink="">
      <xdr:nvSpPr>
        <xdr:cNvPr id="97" name="【道路】&#10;一人当たり延長最大値テキスト"/>
        <xdr:cNvSpPr txBox="1"/>
      </xdr:nvSpPr>
      <xdr:spPr>
        <a:xfrm>
          <a:off x="9535795" y="527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85.341</a:t>
          </a:r>
          <a:endParaRPr kumimoji="1" lang="ja-JP" altLang="en-US" sz="1000" b="1">
            <a:latin typeface="ＭＳ Ｐゴシック"/>
          </a:endParaRPr>
        </a:p>
      </xdr:txBody>
    </xdr:sp>
    <xdr:clientData/>
  </xdr:oneCellAnchor>
  <xdr:twoCellAnchor>
    <xdr:from>
      <xdr:col>15</xdr:col>
      <xdr:colOff>92075</xdr:colOff>
      <xdr:row>32</xdr:row>
      <xdr:rowOff>126854</xdr:rowOff>
    </xdr:from>
    <xdr:to>
      <xdr:col>15</xdr:col>
      <xdr:colOff>269875</xdr:colOff>
      <xdr:row>32</xdr:row>
      <xdr:rowOff>126854</xdr:rowOff>
    </xdr:to>
    <xdr:cxnSp macro="">
      <xdr:nvCxnSpPr>
        <xdr:cNvPr id="98" name="直線コネクタ 97"/>
        <xdr:cNvCxnSpPr/>
      </xdr:nvCxnSpPr>
      <xdr:spPr>
        <a:xfrm>
          <a:off x="9357995" y="5491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128890</xdr:rowOff>
    </xdr:from>
    <xdr:ext cx="534377" cy="259045"/>
    <xdr:sp macro="" textlink="">
      <xdr:nvSpPr>
        <xdr:cNvPr id="99" name="【道路】&#10;一人当たり延長平均値テキスト"/>
        <xdr:cNvSpPr txBox="1"/>
      </xdr:nvSpPr>
      <xdr:spPr>
        <a:xfrm>
          <a:off x="9535795" y="6331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36.435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150463</xdr:rowOff>
    </xdr:from>
    <xdr:to>
      <xdr:col>15</xdr:col>
      <xdr:colOff>231775</xdr:colOff>
      <xdr:row>38</xdr:row>
      <xdr:rowOff>80614</xdr:rowOff>
    </xdr:to>
    <xdr:sp macro="" textlink="">
      <xdr:nvSpPr>
        <xdr:cNvPr id="100" name="フローチャート : 判断 99"/>
        <xdr:cNvSpPr/>
      </xdr:nvSpPr>
      <xdr:spPr>
        <a:xfrm>
          <a:off x="9396095" y="6353143"/>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5931</xdr:rowOff>
    </xdr:from>
    <xdr:to>
      <xdr:col>14</xdr:col>
      <xdr:colOff>79375</xdr:colOff>
      <xdr:row>39</xdr:row>
      <xdr:rowOff>107531</xdr:rowOff>
    </xdr:to>
    <xdr:sp macro="" textlink="">
      <xdr:nvSpPr>
        <xdr:cNvPr id="101" name="フローチャート : 判断 100"/>
        <xdr:cNvSpPr/>
      </xdr:nvSpPr>
      <xdr:spPr>
        <a:xfrm>
          <a:off x="8649335" y="654389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92640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855535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773493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69145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16267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70339</xdr:rowOff>
    </xdr:from>
    <xdr:to>
      <xdr:col>14</xdr:col>
      <xdr:colOff>79375</xdr:colOff>
      <xdr:row>39</xdr:row>
      <xdr:rowOff>489</xdr:rowOff>
    </xdr:to>
    <xdr:sp macro="" textlink="">
      <xdr:nvSpPr>
        <xdr:cNvPr id="107" name="円/楕円 106"/>
        <xdr:cNvSpPr/>
      </xdr:nvSpPr>
      <xdr:spPr>
        <a:xfrm>
          <a:off x="8649335" y="64406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98658</xdr:rowOff>
    </xdr:from>
    <xdr:ext cx="534377" cy="259045"/>
    <xdr:sp macro="" textlink="">
      <xdr:nvSpPr>
        <xdr:cNvPr id="108" name="n_1aveValue【道路】&#10;一人当たり延長"/>
        <xdr:cNvSpPr txBox="1"/>
      </xdr:nvSpPr>
      <xdr:spPr>
        <a:xfrm>
          <a:off x="8465965" y="663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26.022</a:t>
          </a:r>
          <a:endParaRPr kumimoji="1" lang="ja-JP" altLang="en-US" sz="1000" b="1">
            <a:solidFill>
              <a:srgbClr val="000080"/>
            </a:solidFill>
            <a:latin typeface="ＭＳ Ｐゴシック"/>
          </a:endParaRPr>
        </a:p>
      </xdr:txBody>
    </xdr:sp>
    <xdr:clientData/>
  </xdr:oneCellAnchor>
  <xdr:oneCellAnchor>
    <xdr:from>
      <xdr:col>13</xdr:col>
      <xdr:colOff>434485</xdr:colOff>
      <xdr:row>37</xdr:row>
      <xdr:rowOff>17016</xdr:rowOff>
    </xdr:from>
    <xdr:ext cx="534377" cy="259045"/>
    <xdr:sp macro="" textlink="">
      <xdr:nvSpPr>
        <xdr:cNvPr id="109" name="n_1mainValue【道路】&#10;一人当たり延長"/>
        <xdr:cNvSpPr txBox="1"/>
      </xdr:nvSpPr>
      <xdr:spPr>
        <a:xfrm>
          <a:off x="8465965" y="621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31.641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691515" y="782574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1851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1851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765935" y="847090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765935" y="867029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277177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277177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691515" y="894207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653415"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691515" y="111785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1" name="直線コネクタ 120"/>
        <xdr:cNvCxnSpPr/>
      </xdr:nvCxnSpPr>
      <xdr:spPr>
        <a:xfrm>
          <a:off x="691515" y="10859588"/>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2" name="テキスト ボックス 121"/>
        <xdr:cNvSpPr txBox="1"/>
      </xdr:nvSpPr>
      <xdr:spPr>
        <a:xfrm>
          <a:off x="35894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3" name="直線コネクタ 122"/>
        <xdr:cNvCxnSpPr/>
      </xdr:nvCxnSpPr>
      <xdr:spPr>
        <a:xfrm>
          <a:off x="691515" y="10540637"/>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4" name="テキスト ボックス 123"/>
        <xdr:cNvSpPr txBox="1"/>
      </xdr:nvSpPr>
      <xdr:spPr>
        <a:xfrm>
          <a:off x="35894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5" name="直線コネクタ 124"/>
        <xdr:cNvCxnSpPr/>
      </xdr:nvCxnSpPr>
      <xdr:spPr>
        <a:xfrm>
          <a:off x="691515" y="10221685"/>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6" name="テキスト ボックス 125"/>
        <xdr:cNvSpPr txBox="1"/>
      </xdr:nvSpPr>
      <xdr:spPr>
        <a:xfrm>
          <a:off x="35894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7" name="直線コネクタ 126"/>
        <xdr:cNvCxnSpPr/>
      </xdr:nvCxnSpPr>
      <xdr:spPr>
        <a:xfrm>
          <a:off x="691515" y="9898925"/>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8" name="テキスト ボックス 127"/>
        <xdr:cNvSpPr txBox="1"/>
      </xdr:nvSpPr>
      <xdr:spPr>
        <a:xfrm>
          <a:off x="35894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29" name="直線コネクタ 128"/>
        <xdr:cNvCxnSpPr/>
      </xdr:nvCxnSpPr>
      <xdr:spPr>
        <a:xfrm>
          <a:off x="691515" y="9579973"/>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0" name="テキスト ボックス 129"/>
        <xdr:cNvSpPr txBox="1"/>
      </xdr:nvSpPr>
      <xdr:spPr>
        <a:xfrm>
          <a:off x="35894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1" name="直線コネクタ 130"/>
        <xdr:cNvCxnSpPr/>
      </xdr:nvCxnSpPr>
      <xdr:spPr>
        <a:xfrm>
          <a:off x="691515" y="9261022"/>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2" name="テキスト ボックス 131"/>
        <xdr:cNvSpPr txBox="1"/>
      </xdr:nvSpPr>
      <xdr:spPr>
        <a:xfrm>
          <a:off x="35894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691515" y="894207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691515" y="894207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122465</xdr:rowOff>
    </xdr:from>
    <xdr:to>
      <xdr:col>6</xdr:col>
      <xdr:colOff>510540</xdr:colOff>
      <xdr:row>64</xdr:row>
      <xdr:rowOff>160020</xdr:rowOff>
    </xdr:to>
    <xdr:cxnSp macro="">
      <xdr:nvCxnSpPr>
        <xdr:cNvPr id="136" name="直線コネクタ 135"/>
        <xdr:cNvCxnSpPr/>
      </xdr:nvCxnSpPr>
      <xdr:spPr>
        <a:xfrm flipV="1">
          <a:off x="4221480" y="9342665"/>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163847</xdr:rowOff>
    </xdr:from>
    <xdr:ext cx="405111" cy="259045"/>
    <xdr:sp macro="" textlink="">
      <xdr:nvSpPr>
        <xdr:cNvPr id="137" name="【橋りょう・トンネル】&#10;有形固定資産減価償却率最小値テキスト"/>
        <xdr:cNvSpPr txBox="1"/>
      </xdr:nvSpPr>
      <xdr:spPr>
        <a:xfrm>
          <a:off x="4311015"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422275</xdr:colOff>
      <xdr:row>64</xdr:row>
      <xdr:rowOff>160020</xdr:rowOff>
    </xdr:from>
    <xdr:to>
      <xdr:col>6</xdr:col>
      <xdr:colOff>600075</xdr:colOff>
      <xdr:row>64</xdr:row>
      <xdr:rowOff>160020</xdr:rowOff>
    </xdr:to>
    <xdr:cxnSp macro="">
      <xdr:nvCxnSpPr>
        <xdr:cNvPr id="138" name="直線コネクタ 137"/>
        <xdr:cNvCxnSpPr/>
      </xdr:nvCxnSpPr>
      <xdr:spPr>
        <a:xfrm>
          <a:off x="4133215" y="1088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69142</xdr:rowOff>
    </xdr:from>
    <xdr:ext cx="405111" cy="259045"/>
    <xdr:sp macro="" textlink="">
      <xdr:nvSpPr>
        <xdr:cNvPr id="139" name="【橋りょう・トンネル】&#10;有形固定資産減価償却率最大値テキスト"/>
        <xdr:cNvSpPr txBox="1"/>
      </xdr:nvSpPr>
      <xdr:spPr>
        <a:xfrm>
          <a:off x="4311015" y="9121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6</xdr:col>
      <xdr:colOff>422275</xdr:colOff>
      <xdr:row>55</xdr:row>
      <xdr:rowOff>122465</xdr:rowOff>
    </xdr:from>
    <xdr:to>
      <xdr:col>6</xdr:col>
      <xdr:colOff>600075</xdr:colOff>
      <xdr:row>55</xdr:row>
      <xdr:rowOff>122465</xdr:rowOff>
    </xdr:to>
    <xdr:cxnSp macro="">
      <xdr:nvCxnSpPr>
        <xdr:cNvPr id="140" name="直線コネクタ 139"/>
        <xdr:cNvCxnSpPr/>
      </xdr:nvCxnSpPr>
      <xdr:spPr>
        <a:xfrm>
          <a:off x="4133215" y="9342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77850</xdr:rowOff>
    </xdr:from>
    <xdr:ext cx="405111" cy="259045"/>
    <xdr:sp macro="" textlink="">
      <xdr:nvSpPr>
        <xdr:cNvPr id="141" name="【橋りょう・トンネル】&#10;有形固定資産減価償却率平均値テキスト"/>
        <xdr:cNvSpPr txBox="1"/>
      </xdr:nvSpPr>
      <xdr:spPr>
        <a:xfrm>
          <a:off x="4311015" y="101362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99423</xdr:rowOff>
    </xdr:from>
    <xdr:to>
      <xdr:col>6</xdr:col>
      <xdr:colOff>561975</xdr:colOff>
      <xdr:row>61</xdr:row>
      <xdr:rowOff>29573</xdr:rowOff>
    </xdr:to>
    <xdr:sp macro="" textlink="">
      <xdr:nvSpPr>
        <xdr:cNvPr id="142" name="フローチャート : 判断 141"/>
        <xdr:cNvSpPr/>
      </xdr:nvSpPr>
      <xdr:spPr>
        <a:xfrm>
          <a:off x="4171315" y="101578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7983</xdr:rowOff>
    </xdr:from>
    <xdr:to>
      <xdr:col>5</xdr:col>
      <xdr:colOff>409575</xdr:colOff>
      <xdr:row>60</xdr:row>
      <xdr:rowOff>109583</xdr:rowOff>
    </xdr:to>
    <xdr:sp macro="" textlink="">
      <xdr:nvSpPr>
        <xdr:cNvPr id="143" name="フローチャート : 判断 142"/>
        <xdr:cNvSpPr/>
      </xdr:nvSpPr>
      <xdr:spPr>
        <a:xfrm>
          <a:off x="3401695"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0316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26199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47967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68973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8693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79828</xdr:rowOff>
    </xdr:from>
    <xdr:to>
      <xdr:col>5</xdr:col>
      <xdr:colOff>409575</xdr:colOff>
      <xdr:row>59</xdr:row>
      <xdr:rowOff>9978</xdr:rowOff>
    </xdr:to>
    <xdr:sp macro="" textlink="">
      <xdr:nvSpPr>
        <xdr:cNvPr id="149" name="円/楕円 148"/>
        <xdr:cNvSpPr/>
      </xdr:nvSpPr>
      <xdr:spPr>
        <a:xfrm>
          <a:off x="3401695" y="98029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100710</xdr:rowOff>
    </xdr:from>
    <xdr:ext cx="405111" cy="259045"/>
    <xdr:sp macro="" textlink="">
      <xdr:nvSpPr>
        <xdr:cNvPr id="150" name="n_1aveValue【橋りょう・トンネル】&#10;有形固定資産減価償却率"/>
        <xdr:cNvSpPr txBox="1"/>
      </xdr:nvSpPr>
      <xdr:spPr>
        <a:xfrm>
          <a:off x="3237238" y="1015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26505</xdr:rowOff>
    </xdr:from>
    <xdr:ext cx="405111" cy="259045"/>
    <xdr:sp macro="" textlink="">
      <xdr:nvSpPr>
        <xdr:cNvPr id="151" name="n_1mainValue【橋りょう・トンネル】&#10;有形固定資産減価償却率"/>
        <xdr:cNvSpPr txBox="1"/>
      </xdr:nvSpPr>
      <xdr:spPr>
        <a:xfrm>
          <a:off x="3237238" y="9581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598487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11187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11187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699071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699071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034655" y="847090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034655" y="867029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152,635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598487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5946775"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5984875" y="111785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2" name="直線コネクタ 161"/>
        <xdr:cNvCxnSpPr/>
      </xdr:nvCxnSpPr>
      <xdr:spPr>
        <a:xfrm>
          <a:off x="5984875" y="108051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3" name="テキスト ボックス 162"/>
        <xdr:cNvSpPr txBox="1"/>
      </xdr:nvSpPr>
      <xdr:spPr>
        <a:xfrm>
          <a:off x="5736089"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4" name="直線コネクタ 163"/>
        <xdr:cNvCxnSpPr/>
      </xdr:nvCxnSpPr>
      <xdr:spPr>
        <a:xfrm>
          <a:off x="5984875" y="104317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5" name="テキスト ボックス 164"/>
        <xdr:cNvSpPr txBox="1"/>
      </xdr:nvSpPr>
      <xdr:spPr>
        <a:xfrm>
          <a:off x="5458036"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6" name="直線コネクタ 165"/>
        <xdr:cNvCxnSpPr/>
      </xdr:nvCxnSpPr>
      <xdr:spPr>
        <a:xfrm>
          <a:off x="5984875" y="100584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67" name="テキスト ボックス 166"/>
        <xdr:cNvSpPr txBox="1"/>
      </xdr:nvSpPr>
      <xdr:spPr>
        <a:xfrm>
          <a:off x="5367883"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8" name="直線コネクタ 167"/>
        <xdr:cNvCxnSpPr/>
      </xdr:nvCxnSpPr>
      <xdr:spPr>
        <a:xfrm>
          <a:off x="5984875" y="96888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69" name="テキスト ボックス 168"/>
        <xdr:cNvSpPr txBox="1"/>
      </xdr:nvSpPr>
      <xdr:spPr>
        <a:xfrm>
          <a:off x="5367883"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0" name="直線コネクタ 169"/>
        <xdr:cNvCxnSpPr/>
      </xdr:nvCxnSpPr>
      <xdr:spPr>
        <a:xfrm>
          <a:off x="5984875" y="93154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71" name="テキスト ボックス 170"/>
        <xdr:cNvSpPr txBox="1"/>
      </xdr:nvSpPr>
      <xdr:spPr>
        <a:xfrm>
          <a:off x="5367883"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5984875" y="89420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3" name="テキスト ボックス 172"/>
        <xdr:cNvSpPr txBox="1"/>
      </xdr:nvSpPr>
      <xdr:spPr>
        <a:xfrm>
          <a:off x="5367883"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橋りょう・トンネル】&#10;一人当たり有形固定資産（償却資産）額グラフ枠"/>
        <xdr:cNvSpPr/>
      </xdr:nvSpPr>
      <xdr:spPr>
        <a:xfrm>
          <a:off x="598487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134338</xdr:rowOff>
    </xdr:from>
    <xdr:to>
      <xdr:col>15</xdr:col>
      <xdr:colOff>180340</xdr:colOff>
      <xdr:row>63</xdr:row>
      <xdr:rowOff>139178</xdr:rowOff>
    </xdr:to>
    <xdr:cxnSp macro="">
      <xdr:nvCxnSpPr>
        <xdr:cNvPr id="175" name="直線コネクタ 174"/>
        <xdr:cNvCxnSpPr/>
      </xdr:nvCxnSpPr>
      <xdr:spPr>
        <a:xfrm flipV="1">
          <a:off x="9446260" y="9522178"/>
          <a:ext cx="0" cy="117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143005</xdr:rowOff>
    </xdr:from>
    <xdr:ext cx="599010" cy="259045"/>
    <xdr:sp macro="" textlink="">
      <xdr:nvSpPr>
        <xdr:cNvPr id="176" name="【橋りょう・トンネル】&#10;一人当たり有形固定資産（償却資産）額最小値テキスト"/>
        <xdr:cNvSpPr txBox="1"/>
      </xdr:nvSpPr>
      <xdr:spPr>
        <a:xfrm>
          <a:off x="9535795" y="10704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142,351</a:t>
          </a:r>
          <a:endParaRPr kumimoji="1" lang="ja-JP" altLang="en-US" sz="1000" b="1">
            <a:latin typeface="ＭＳ Ｐゴシック"/>
          </a:endParaRPr>
        </a:p>
      </xdr:txBody>
    </xdr:sp>
    <xdr:clientData/>
  </xdr:oneCellAnchor>
  <xdr:twoCellAnchor>
    <xdr:from>
      <xdr:col>15</xdr:col>
      <xdr:colOff>92075</xdr:colOff>
      <xdr:row>63</xdr:row>
      <xdr:rowOff>139178</xdr:rowOff>
    </xdr:from>
    <xdr:to>
      <xdr:col>15</xdr:col>
      <xdr:colOff>269875</xdr:colOff>
      <xdr:row>63</xdr:row>
      <xdr:rowOff>139178</xdr:rowOff>
    </xdr:to>
    <xdr:cxnSp macro="">
      <xdr:nvCxnSpPr>
        <xdr:cNvPr id="177" name="直線コネクタ 176"/>
        <xdr:cNvCxnSpPr/>
      </xdr:nvCxnSpPr>
      <xdr:spPr>
        <a:xfrm>
          <a:off x="9357995" y="1070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81015</xdr:rowOff>
    </xdr:from>
    <xdr:ext cx="690189" cy="259045"/>
    <xdr:sp macro="" textlink="">
      <xdr:nvSpPr>
        <xdr:cNvPr id="178" name="【橋りょう・トンネル】&#10;一人当たり有形固定資産（償却資産）額最大値テキスト"/>
        <xdr:cNvSpPr txBox="1"/>
      </xdr:nvSpPr>
      <xdr:spPr>
        <a:xfrm>
          <a:off x="9535795" y="93012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1,723,704</a:t>
          </a:r>
          <a:endParaRPr kumimoji="1" lang="ja-JP" altLang="en-US" sz="1000" b="1">
            <a:latin typeface="ＭＳ Ｐゴシック"/>
          </a:endParaRPr>
        </a:p>
      </xdr:txBody>
    </xdr:sp>
    <xdr:clientData/>
  </xdr:oneCellAnchor>
  <xdr:twoCellAnchor>
    <xdr:from>
      <xdr:col>15</xdr:col>
      <xdr:colOff>92075</xdr:colOff>
      <xdr:row>56</xdr:row>
      <xdr:rowOff>134338</xdr:rowOff>
    </xdr:from>
    <xdr:to>
      <xdr:col>15</xdr:col>
      <xdr:colOff>269875</xdr:colOff>
      <xdr:row>56</xdr:row>
      <xdr:rowOff>134338</xdr:rowOff>
    </xdr:to>
    <xdr:cxnSp macro="">
      <xdr:nvCxnSpPr>
        <xdr:cNvPr id="179" name="直線コネクタ 178"/>
        <xdr:cNvCxnSpPr/>
      </xdr:nvCxnSpPr>
      <xdr:spPr>
        <a:xfrm>
          <a:off x="9357995" y="9522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94015</xdr:rowOff>
    </xdr:from>
    <xdr:ext cx="599010" cy="259045"/>
    <xdr:sp macro="" textlink="">
      <xdr:nvSpPr>
        <xdr:cNvPr id="180" name="【橋りょう・トンネル】&#10;一人当たり有形固定資産（償却資産）額平均値テキスト"/>
        <xdr:cNvSpPr txBox="1"/>
      </xdr:nvSpPr>
      <xdr:spPr>
        <a:xfrm>
          <a:off x="9535795" y="103200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556,644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115588</xdr:rowOff>
    </xdr:from>
    <xdr:to>
      <xdr:col>15</xdr:col>
      <xdr:colOff>231775</xdr:colOff>
      <xdr:row>62</xdr:row>
      <xdr:rowOff>45738</xdr:rowOff>
    </xdr:to>
    <xdr:sp macro="" textlink="">
      <xdr:nvSpPr>
        <xdr:cNvPr id="181" name="フローチャート : 判断 180"/>
        <xdr:cNvSpPr/>
      </xdr:nvSpPr>
      <xdr:spPr>
        <a:xfrm>
          <a:off x="9396095" y="103416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41187</xdr:rowOff>
    </xdr:from>
    <xdr:to>
      <xdr:col>14</xdr:col>
      <xdr:colOff>79375</xdr:colOff>
      <xdr:row>62</xdr:row>
      <xdr:rowOff>142787</xdr:rowOff>
    </xdr:to>
    <xdr:sp macro="" textlink="">
      <xdr:nvSpPr>
        <xdr:cNvPr id="182" name="フローチャート : 判断 181"/>
        <xdr:cNvSpPr/>
      </xdr:nvSpPr>
      <xdr:spPr>
        <a:xfrm>
          <a:off x="8649335" y="104348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3" name="テキスト ボックス 182"/>
        <xdr:cNvSpPr txBox="1"/>
      </xdr:nvSpPr>
      <xdr:spPr>
        <a:xfrm>
          <a:off x="92640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855535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773493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69145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16267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100903</xdr:rowOff>
    </xdr:from>
    <xdr:to>
      <xdr:col>14</xdr:col>
      <xdr:colOff>79375</xdr:colOff>
      <xdr:row>61</xdr:row>
      <xdr:rowOff>31053</xdr:rowOff>
    </xdr:to>
    <xdr:sp macro="" textlink="">
      <xdr:nvSpPr>
        <xdr:cNvPr id="188" name="円/楕円 187"/>
        <xdr:cNvSpPr/>
      </xdr:nvSpPr>
      <xdr:spPr>
        <a:xfrm>
          <a:off x="8649335" y="101593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62</xdr:row>
      <xdr:rowOff>133914</xdr:rowOff>
    </xdr:from>
    <xdr:ext cx="599010" cy="259045"/>
    <xdr:sp macro="" textlink="">
      <xdr:nvSpPr>
        <xdr:cNvPr id="189" name="n_1aveValue【橋りょう・トンネル】&#10;一人当たり有形固定資産（償却資産）額"/>
        <xdr:cNvSpPr txBox="1"/>
      </xdr:nvSpPr>
      <xdr:spPr>
        <a:xfrm>
          <a:off x="8433649" y="10527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429,282</a:t>
          </a:r>
          <a:endParaRPr kumimoji="1" lang="ja-JP" altLang="en-US" sz="1000" b="1">
            <a:solidFill>
              <a:srgbClr val="000080"/>
            </a:solidFill>
            <a:latin typeface="ＭＳ Ｐゴシック"/>
          </a:endParaRPr>
        </a:p>
      </xdr:txBody>
    </xdr:sp>
    <xdr:clientData/>
  </xdr:oneCellAnchor>
  <xdr:oneCellAnchor>
    <xdr:from>
      <xdr:col>13</xdr:col>
      <xdr:colOff>402169</xdr:colOff>
      <xdr:row>59</xdr:row>
      <xdr:rowOff>47580</xdr:rowOff>
    </xdr:from>
    <xdr:ext cx="599010" cy="259045"/>
    <xdr:sp macro="" textlink="">
      <xdr:nvSpPr>
        <xdr:cNvPr id="190" name="n_1mainValue【橋りょう・トンネル】&#10;一人当たり有形固定資産（償却資産）額"/>
        <xdr:cNvSpPr txBox="1"/>
      </xdr:nvSpPr>
      <xdr:spPr>
        <a:xfrm>
          <a:off x="8433649" y="993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800,915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xdr:cNvSpPr/>
      </xdr:nvSpPr>
      <xdr:spPr>
        <a:xfrm>
          <a:off x="691515" y="1155192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xdr:cNvSpPr/>
      </xdr:nvSpPr>
      <xdr:spPr>
        <a:xfrm>
          <a:off x="81851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xdr:cNvSpPr/>
      </xdr:nvSpPr>
      <xdr:spPr>
        <a:xfrm>
          <a:off x="81851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xdr:cNvSpPr/>
      </xdr:nvSpPr>
      <xdr:spPr>
        <a:xfrm>
          <a:off x="1765935" y="1219708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xdr:cNvSpPr/>
      </xdr:nvSpPr>
      <xdr:spPr>
        <a:xfrm>
          <a:off x="1765935" y="1239647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xdr:cNvSpPr/>
      </xdr:nvSpPr>
      <xdr:spPr>
        <a:xfrm>
          <a:off x="277177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xdr:cNvSpPr/>
      </xdr:nvSpPr>
      <xdr:spPr>
        <a:xfrm>
          <a:off x="277177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xdr:cNvSpPr/>
      </xdr:nvSpPr>
      <xdr:spPr>
        <a:xfrm>
          <a:off x="691515" y="1266825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9" name="テキスト ボックス 198"/>
        <xdr:cNvSpPr txBox="1"/>
      </xdr:nvSpPr>
      <xdr:spPr>
        <a:xfrm>
          <a:off x="653415"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0" name="直線コネクタ 199"/>
        <xdr:cNvCxnSpPr/>
      </xdr:nvCxnSpPr>
      <xdr:spPr>
        <a:xfrm>
          <a:off x="691515" y="149047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1" name="テキスト ボックス 200"/>
        <xdr:cNvSpPr txBox="1"/>
      </xdr:nvSpPr>
      <xdr:spPr>
        <a:xfrm>
          <a:off x="35894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2" name="直線コネクタ 201"/>
        <xdr:cNvCxnSpPr/>
      </xdr:nvCxnSpPr>
      <xdr:spPr>
        <a:xfrm>
          <a:off x="691515" y="144551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3" name="テキスト ボックス 202"/>
        <xdr:cNvSpPr txBox="1"/>
      </xdr:nvSpPr>
      <xdr:spPr>
        <a:xfrm>
          <a:off x="35894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4" name="直線コネクタ 203"/>
        <xdr:cNvCxnSpPr/>
      </xdr:nvCxnSpPr>
      <xdr:spPr>
        <a:xfrm>
          <a:off x="691515" y="1400937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5" name="テキスト ボックス 204"/>
        <xdr:cNvSpPr txBox="1"/>
      </xdr:nvSpPr>
      <xdr:spPr>
        <a:xfrm>
          <a:off x="35894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6" name="直線コネクタ 205"/>
        <xdr:cNvCxnSpPr/>
      </xdr:nvCxnSpPr>
      <xdr:spPr>
        <a:xfrm>
          <a:off x="691515" y="1356360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7" name="テキスト ボックス 206"/>
        <xdr:cNvSpPr txBox="1"/>
      </xdr:nvSpPr>
      <xdr:spPr>
        <a:xfrm>
          <a:off x="35894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8" name="直線コネクタ 207"/>
        <xdr:cNvCxnSpPr/>
      </xdr:nvCxnSpPr>
      <xdr:spPr>
        <a:xfrm>
          <a:off x="691515" y="131140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9" name="テキスト ボックス 208"/>
        <xdr:cNvSpPr txBox="1"/>
      </xdr:nvSpPr>
      <xdr:spPr>
        <a:xfrm>
          <a:off x="29482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691515" y="1266825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xdr:cNvSpPr txBox="1"/>
      </xdr:nvSpPr>
      <xdr:spPr>
        <a:xfrm>
          <a:off x="29482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公営住宅】&#10;有形固定資産減価償却率グラフ枠"/>
        <xdr:cNvSpPr/>
      </xdr:nvSpPr>
      <xdr:spPr>
        <a:xfrm>
          <a:off x="691515" y="1266825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97537</xdr:rowOff>
    </xdr:from>
    <xdr:to>
      <xdr:col>6</xdr:col>
      <xdr:colOff>510540</xdr:colOff>
      <xdr:row>85</xdr:row>
      <xdr:rowOff>83820</xdr:rowOff>
    </xdr:to>
    <xdr:cxnSp macro="">
      <xdr:nvCxnSpPr>
        <xdr:cNvPr id="213" name="直線コネクタ 212"/>
        <xdr:cNvCxnSpPr/>
      </xdr:nvCxnSpPr>
      <xdr:spPr>
        <a:xfrm flipV="1">
          <a:off x="4221480" y="13173457"/>
          <a:ext cx="0" cy="1159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87647</xdr:rowOff>
    </xdr:from>
    <xdr:ext cx="405111" cy="259045"/>
    <xdr:sp macro="" textlink="">
      <xdr:nvSpPr>
        <xdr:cNvPr id="214" name="【公営住宅】&#10;有形固定資産減価償却率最小値テキスト"/>
        <xdr:cNvSpPr txBox="1"/>
      </xdr:nvSpPr>
      <xdr:spPr>
        <a:xfrm>
          <a:off x="4311015"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45.5</a:t>
          </a:r>
          <a:endParaRPr kumimoji="1" lang="ja-JP" altLang="en-US" sz="1000" b="1">
            <a:latin typeface="ＭＳ Ｐゴシック"/>
          </a:endParaRPr>
        </a:p>
      </xdr:txBody>
    </xdr:sp>
    <xdr:clientData/>
  </xdr:oneCellAnchor>
  <xdr:twoCellAnchor>
    <xdr:from>
      <xdr:col>6</xdr:col>
      <xdr:colOff>422275</xdr:colOff>
      <xdr:row>85</xdr:row>
      <xdr:rowOff>83820</xdr:rowOff>
    </xdr:from>
    <xdr:to>
      <xdr:col>6</xdr:col>
      <xdr:colOff>600075</xdr:colOff>
      <xdr:row>85</xdr:row>
      <xdr:rowOff>83820</xdr:rowOff>
    </xdr:to>
    <xdr:cxnSp macro="">
      <xdr:nvCxnSpPr>
        <xdr:cNvPr id="215" name="直線コネクタ 214"/>
        <xdr:cNvCxnSpPr/>
      </xdr:nvCxnSpPr>
      <xdr:spPr>
        <a:xfrm>
          <a:off x="4133215" y="1433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44214</xdr:rowOff>
    </xdr:from>
    <xdr:ext cx="405111" cy="259045"/>
    <xdr:sp macro="" textlink="">
      <xdr:nvSpPr>
        <xdr:cNvPr id="216" name="【公営住宅】&#10;有形固定資産減価償却率最大値テキスト"/>
        <xdr:cNvSpPr txBox="1"/>
      </xdr:nvSpPr>
      <xdr:spPr>
        <a:xfrm>
          <a:off x="4311015" y="12952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6</xdr:col>
      <xdr:colOff>422275</xdr:colOff>
      <xdr:row>78</xdr:row>
      <xdr:rowOff>97537</xdr:rowOff>
    </xdr:from>
    <xdr:to>
      <xdr:col>6</xdr:col>
      <xdr:colOff>600075</xdr:colOff>
      <xdr:row>78</xdr:row>
      <xdr:rowOff>97537</xdr:rowOff>
    </xdr:to>
    <xdr:cxnSp macro="">
      <xdr:nvCxnSpPr>
        <xdr:cNvPr id="217" name="直線コネクタ 216"/>
        <xdr:cNvCxnSpPr/>
      </xdr:nvCxnSpPr>
      <xdr:spPr>
        <a:xfrm>
          <a:off x="4133215" y="13173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64025</xdr:rowOff>
    </xdr:from>
    <xdr:ext cx="405111" cy="259045"/>
    <xdr:sp macro="" textlink="">
      <xdr:nvSpPr>
        <xdr:cNvPr id="218" name="【公営住宅】&#10;有形固定資産減価償却率平均値テキスト"/>
        <xdr:cNvSpPr txBox="1"/>
      </xdr:nvSpPr>
      <xdr:spPr>
        <a:xfrm>
          <a:off x="4311015" y="13810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85598</xdr:rowOff>
    </xdr:from>
    <xdr:to>
      <xdr:col>6</xdr:col>
      <xdr:colOff>561975</xdr:colOff>
      <xdr:row>83</xdr:row>
      <xdr:rowOff>15748</xdr:rowOff>
    </xdr:to>
    <xdr:sp macro="" textlink="">
      <xdr:nvSpPr>
        <xdr:cNvPr id="219" name="フローチャート : 判断 218"/>
        <xdr:cNvSpPr/>
      </xdr:nvSpPr>
      <xdr:spPr>
        <a:xfrm>
          <a:off x="4171315" y="138320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1015</xdr:rowOff>
    </xdr:from>
    <xdr:to>
      <xdr:col>5</xdr:col>
      <xdr:colOff>409575</xdr:colOff>
      <xdr:row>82</xdr:row>
      <xdr:rowOff>102615</xdr:rowOff>
    </xdr:to>
    <xdr:sp macro="" textlink="">
      <xdr:nvSpPr>
        <xdr:cNvPr id="220" name="フローチャート : 判断 219"/>
        <xdr:cNvSpPr/>
      </xdr:nvSpPr>
      <xdr:spPr>
        <a:xfrm>
          <a:off x="3401695" y="1374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1" name="テキスト ボックス 220"/>
        <xdr:cNvSpPr txBox="1"/>
      </xdr:nvSpPr>
      <xdr:spPr>
        <a:xfrm>
          <a:off x="40316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xdr:cNvSpPr txBox="1"/>
      </xdr:nvSpPr>
      <xdr:spPr>
        <a:xfrm>
          <a:off x="326199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xdr:cNvSpPr txBox="1"/>
      </xdr:nvSpPr>
      <xdr:spPr>
        <a:xfrm>
          <a:off x="247967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xdr:cNvSpPr txBox="1"/>
      </xdr:nvSpPr>
      <xdr:spPr>
        <a:xfrm>
          <a:off x="168973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xdr:cNvSpPr txBox="1"/>
      </xdr:nvSpPr>
      <xdr:spPr>
        <a:xfrm>
          <a:off x="8693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79</xdr:row>
      <xdr:rowOff>119887</xdr:rowOff>
    </xdr:from>
    <xdr:to>
      <xdr:col>5</xdr:col>
      <xdr:colOff>409575</xdr:colOff>
      <xdr:row>80</xdr:row>
      <xdr:rowOff>50037</xdr:rowOff>
    </xdr:to>
    <xdr:sp macro="" textlink="">
      <xdr:nvSpPr>
        <xdr:cNvPr id="226" name="円/楕円 225"/>
        <xdr:cNvSpPr/>
      </xdr:nvSpPr>
      <xdr:spPr>
        <a:xfrm>
          <a:off x="3401695" y="133634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93742</xdr:rowOff>
    </xdr:from>
    <xdr:ext cx="405111" cy="259045"/>
    <xdr:sp macro="" textlink="">
      <xdr:nvSpPr>
        <xdr:cNvPr id="227" name="n_1aveValue【公営住宅】&#10;有形固定資産減価償却率"/>
        <xdr:cNvSpPr txBox="1"/>
      </xdr:nvSpPr>
      <xdr:spPr>
        <a:xfrm>
          <a:off x="3237238" y="1384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66564</xdr:rowOff>
    </xdr:from>
    <xdr:ext cx="405111" cy="259045"/>
    <xdr:sp macro="" textlink="">
      <xdr:nvSpPr>
        <xdr:cNvPr id="228" name="n_1mainValue【公営住宅】&#10;有形固定資産減価償却率"/>
        <xdr:cNvSpPr txBox="1"/>
      </xdr:nvSpPr>
      <xdr:spPr>
        <a:xfrm>
          <a:off x="3237238" y="13142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598487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11187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11187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699071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699071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034655" y="1219708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034655" y="1239647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5984875" y="1266825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5946775"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5984875" y="149047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39" name="直線コネクタ 238"/>
        <xdr:cNvCxnSpPr/>
      </xdr:nvCxnSpPr>
      <xdr:spPr>
        <a:xfrm>
          <a:off x="5984875" y="14585769"/>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0" name="テキスト ボックス 239"/>
        <xdr:cNvSpPr txBox="1"/>
      </xdr:nvSpPr>
      <xdr:spPr>
        <a:xfrm>
          <a:off x="5563416"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1" name="直線コネクタ 240"/>
        <xdr:cNvCxnSpPr/>
      </xdr:nvCxnSpPr>
      <xdr:spPr>
        <a:xfrm>
          <a:off x="5984875" y="14263007"/>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2" name="テキスト ボックス 241"/>
        <xdr:cNvSpPr txBox="1"/>
      </xdr:nvSpPr>
      <xdr:spPr>
        <a:xfrm>
          <a:off x="5563416"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3" name="直線コネクタ 242"/>
        <xdr:cNvCxnSpPr/>
      </xdr:nvCxnSpPr>
      <xdr:spPr>
        <a:xfrm>
          <a:off x="5984875" y="13944056"/>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4" name="テキスト ボックス 243"/>
        <xdr:cNvSpPr txBox="1"/>
      </xdr:nvSpPr>
      <xdr:spPr>
        <a:xfrm>
          <a:off x="5563416"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5" name="直線コネクタ 244"/>
        <xdr:cNvCxnSpPr/>
      </xdr:nvCxnSpPr>
      <xdr:spPr>
        <a:xfrm>
          <a:off x="5984875" y="13625104"/>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6" name="テキスト ボックス 245"/>
        <xdr:cNvSpPr txBox="1"/>
      </xdr:nvSpPr>
      <xdr:spPr>
        <a:xfrm>
          <a:off x="5563416"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7" name="直線コネクタ 246"/>
        <xdr:cNvCxnSpPr/>
      </xdr:nvCxnSpPr>
      <xdr:spPr>
        <a:xfrm>
          <a:off x="5984875" y="13306153"/>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8" name="テキスト ボックス 247"/>
        <xdr:cNvSpPr txBox="1"/>
      </xdr:nvSpPr>
      <xdr:spPr>
        <a:xfrm>
          <a:off x="5563416"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9" name="直線コネクタ 248"/>
        <xdr:cNvCxnSpPr/>
      </xdr:nvCxnSpPr>
      <xdr:spPr>
        <a:xfrm>
          <a:off x="5984875" y="12987201"/>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0" name="テキスト ボックス 249"/>
        <xdr:cNvSpPr txBox="1"/>
      </xdr:nvSpPr>
      <xdr:spPr>
        <a:xfrm>
          <a:off x="5563416"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1" name="直線コネクタ 250"/>
        <xdr:cNvCxnSpPr/>
      </xdr:nvCxnSpPr>
      <xdr:spPr>
        <a:xfrm>
          <a:off x="5984875" y="126682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2" name="テキスト ボックス 251"/>
        <xdr:cNvSpPr txBox="1"/>
      </xdr:nvSpPr>
      <xdr:spPr>
        <a:xfrm>
          <a:off x="5563416"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3" name="【公営住宅】&#10;一人当たり面積グラフ枠"/>
        <xdr:cNvSpPr/>
      </xdr:nvSpPr>
      <xdr:spPr>
        <a:xfrm>
          <a:off x="5984875" y="1266825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6096</xdr:rowOff>
    </xdr:from>
    <xdr:to>
      <xdr:col>15</xdr:col>
      <xdr:colOff>180340</xdr:colOff>
      <xdr:row>86</xdr:row>
      <xdr:rowOff>52795</xdr:rowOff>
    </xdr:to>
    <xdr:cxnSp macro="">
      <xdr:nvCxnSpPr>
        <xdr:cNvPr id="254" name="直線コネクタ 253"/>
        <xdr:cNvCxnSpPr/>
      </xdr:nvCxnSpPr>
      <xdr:spPr>
        <a:xfrm flipV="1">
          <a:off x="9446260" y="12914376"/>
          <a:ext cx="0" cy="1555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56622</xdr:rowOff>
    </xdr:from>
    <xdr:ext cx="469744" cy="259045"/>
    <xdr:sp macro="" textlink="">
      <xdr:nvSpPr>
        <xdr:cNvPr id="255" name="【公営住宅】&#10;一人当たり面積最小値テキスト"/>
        <xdr:cNvSpPr txBox="1"/>
      </xdr:nvSpPr>
      <xdr:spPr>
        <a:xfrm>
          <a:off x="9535795" y="14473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0.355</a:t>
          </a:r>
          <a:endParaRPr kumimoji="1" lang="ja-JP" altLang="en-US" sz="1000" b="1">
            <a:latin typeface="ＭＳ Ｐゴシック"/>
          </a:endParaRPr>
        </a:p>
      </xdr:txBody>
    </xdr:sp>
    <xdr:clientData/>
  </xdr:oneCellAnchor>
  <xdr:twoCellAnchor>
    <xdr:from>
      <xdr:col>15</xdr:col>
      <xdr:colOff>92075</xdr:colOff>
      <xdr:row>86</xdr:row>
      <xdr:rowOff>52795</xdr:rowOff>
    </xdr:from>
    <xdr:to>
      <xdr:col>15</xdr:col>
      <xdr:colOff>269875</xdr:colOff>
      <xdr:row>86</xdr:row>
      <xdr:rowOff>52795</xdr:rowOff>
    </xdr:to>
    <xdr:cxnSp macro="">
      <xdr:nvCxnSpPr>
        <xdr:cNvPr id="256" name="直線コネクタ 255"/>
        <xdr:cNvCxnSpPr/>
      </xdr:nvCxnSpPr>
      <xdr:spPr>
        <a:xfrm>
          <a:off x="9357995" y="1446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124223</xdr:rowOff>
    </xdr:from>
    <xdr:ext cx="469744" cy="259045"/>
    <xdr:sp macro="" textlink="">
      <xdr:nvSpPr>
        <xdr:cNvPr id="257" name="【公営住宅】&#10;一人当たり面積最大値テキスト"/>
        <xdr:cNvSpPr txBox="1"/>
      </xdr:nvSpPr>
      <xdr:spPr>
        <a:xfrm>
          <a:off x="9535795" y="1269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5.223</a:t>
          </a:r>
          <a:endParaRPr kumimoji="1" lang="ja-JP" altLang="en-US" sz="1000" b="1">
            <a:latin typeface="ＭＳ Ｐゴシック"/>
          </a:endParaRPr>
        </a:p>
      </xdr:txBody>
    </xdr:sp>
    <xdr:clientData/>
  </xdr:oneCellAnchor>
  <xdr:twoCellAnchor>
    <xdr:from>
      <xdr:col>15</xdr:col>
      <xdr:colOff>92075</xdr:colOff>
      <xdr:row>77</xdr:row>
      <xdr:rowOff>6096</xdr:rowOff>
    </xdr:from>
    <xdr:to>
      <xdr:col>15</xdr:col>
      <xdr:colOff>269875</xdr:colOff>
      <xdr:row>77</xdr:row>
      <xdr:rowOff>6096</xdr:rowOff>
    </xdr:to>
    <xdr:cxnSp macro="">
      <xdr:nvCxnSpPr>
        <xdr:cNvPr id="258" name="直線コネクタ 257"/>
        <xdr:cNvCxnSpPr/>
      </xdr:nvCxnSpPr>
      <xdr:spPr>
        <a:xfrm>
          <a:off x="9357995" y="1291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26143</xdr:rowOff>
    </xdr:from>
    <xdr:ext cx="469744" cy="259045"/>
    <xdr:sp macro="" textlink="">
      <xdr:nvSpPr>
        <xdr:cNvPr id="259" name="【公営住宅】&#10;一人当たり面積平均値テキスト"/>
        <xdr:cNvSpPr txBox="1"/>
      </xdr:nvSpPr>
      <xdr:spPr>
        <a:xfrm>
          <a:off x="9535795" y="14107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1.265</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47716</xdr:rowOff>
    </xdr:from>
    <xdr:to>
      <xdr:col>15</xdr:col>
      <xdr:colOff>231775</xdr:colOff>
      <xdr:row>84</xdr:row>
      <xdr:rowOff>149316</xdr:rowOff>
    </xdr:to>
    <xdr:sp macro="" textlink="">
      <xdr:nvSpPr>
        <xdr:cNvPr id="260" name="フローチャート : 判断 259"/>
        <xdr:cNvSpPr/>
      </xdr:nvSpPr>
      <xdr:spPr>
        <a:xfrm>
          <a:off x="9396095"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24529</xdr:rowOff>
    </xdr:from>
    <xdr:to>
      <xdr:col>14</xdr:col>
      <xdr:colOff>79375</xdr:colOff>
      <xdr:row>84</xdr:row>
      <xdr:rowOff>126129</xdr:rowOff>
    </xdr:to>
    <xdr:sp macro="" textlink="">
      <xdr:nvSpPr>
        <xdr:cNvPr id="261" name="フローチャート : 判断 260"/>
        <xdr:cNvSpPr/>
      </xdr:nvSpPr>
      <xdr:spPr>
        <a:xfrm>
          <a:off x="8649335" y="141062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2" name="テキスト ボックス 261"/>
        <xdr:cNvSpPr txBox="1"/>
      </xdr:nvSpPr>
      <xdr:spPr>
        <a:xfrm>
          <a:off x="92640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3" name="テキスト ボックス 262"/>
        <xdr:cNvSpPr txBox="1"/>
      </xdr:nvSpPr>
      <xdr:spPr>
        <a:xfrm>
          <a:off x="855535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4" name="テキスト ボックス 263"/>
        <xdr:cNvSpPr txBox="1"/>
      </xdr:nvSpPr>
      <xdr:spPr>
        <a:xfrm>
          <a:off x="773493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5" name="テキスト ボックス 264"/>
        <xdr:cNvSpPr txBox="1"/>
      </xdr:nvSpPr>
      <xdr:spPr>
        <a:xfrm>
          <a:off x="69145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6" name="テキスト ボックス 265"/>
        <xdr:cNvSpPr txBox="1"/>
      </xdr:nvSpPr>
      <xdr:spPr>
        <a:xfrm>
          <a:off x="616267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36286</xdr:rowOff>
    </xdr:from>
    <xdr:to>
      <xdr:col>14</xdr:col>
      <xdr:colOff>79375</xdr:colOff>
      <xdr:row>85</xdr:row>
      <xdr:rowOff>137886</xdr:rowOff>
    </xdr:to>
    <xdr:sp macro="" textlink="">
      <xdr:nvSpPr>
        <xdr:cNvPr id="267" name="円/楕円 266"/>
        <xdr:cNvSpPr/>
      </xdr:nvSpPr>
      <xdr:spPr>
        <a:xfrm>
          <a:off x="8649335" y="142856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142656</xdr:rowOff>
    </xdr:from>
    <xdr:ext cx="469744" cy="259045"/>
    <xdr:sp macro="" textlink="">
      <xdr:nvSpPr>
        <xdr:cNvPr id="268" name="n_1aveValue【公営住宅】&#10;一人当たり面積"/>
        <xdr:cNvSpPr txBox="1"/>
      </xdr:nvSpPr>
      <xdr:spPr>
        <a:xfrm>
          <a:off x="8498282" y="1388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129013</xdr:rowOff>
    </xdr:from>
    <xdr:ext cx="469744" cy="259045"/>
    <xdr:sp macro="" textlink="">
      <xdr:nvSpPr>
        <xdr:cNvPr id="269" name="n_1mainValue【公営住宅】&#10;一人当たり面積"/>
        <xdr:cNvSpPr txBox="1"/>
      </xdr:nvSpPr>
      <xdr:spPr>
        <a:xfrm>
          <a:off x="8498282" y="143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0.775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0" name="正方形/長方形 269"/>
        <xdr:cNvSpPr/>
      </xdr:nvSpPr>
      <xdr:spPr>
        <a:xfrm>
          <a:off x="691515" y="15274290"/>
          <a:ext cx="42519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1" name="正方形/長方形 270"/>
        <xdr:cNvSpPr/>
      </xdr:nvSpPr>
      <xdr:spPr>
        <a:xfrm>
          <a:off x="81851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2" name="正方形/長方形 271"/>
        <xdr:cNvSpPr/>
      </xdr:nvSpPr>
      <xdr:spPr>
        <a:xfrm>
          <a:off x="81851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3" name="正方形/長方形 272"/>
        <xdr:cNvSpPr/>
      </xdr:nvSpPr>
      <xdr:spPr>
        <a:xfrm>
          <a:off x="1765935" y="1592326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4" name="正方形/長方形 273"/>
        <xdr:cNvSpPr/>
      </xdr:nvSpPr>
      <xdr:spPr>
        <a:xfrm>
          <a:off x="1765935" y="1611884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5" name="正方形/長方形 274"/>
        <xdr:cNvSpPr/>
      </xdr:nvSpPr>
      <xdr:spPr>
        <a:xfrm>
          <a:off x="277177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6" name="正方形/長方形 275"/>
        <xdr:cNvSpPr/>
      </xdr:nvSpPr>
      <xdr:spPr>
        <a:xfrm>
          <a:off x="277177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7" name="正方形/長方形 276"/>
        <xdr:cNvSpPr/>
      </xdr:nvSpPr>
      <xdr:spPr>
        <a:xfrm>
          <a:off x="691515" y="16394430"/>
          <a:ext cx="42519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8" name="正方形/長方形 277"/>
        <xdr:cNvSpPr/>
      </xdr:nvSpPr>
      <xdr:spPr>
        <a:xfrm>
          <a:off x="598487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9" name="正方形/長方形 278"/>
        <xdr:cNvSpPr/>
      </xdr:nvSpPr>
      <xdr:spPr>
        <a:xfrm>
          <a:off x="611187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0" name="正方形/長方形 279"/>
        <xdr:cNvSpPr/>
      </xdr:nvSpPr>
      <xdr:spPr>
        <a:xfrm>
          <a:off x="611187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1" name="正方形/長方形 280"/>
        <xdr:cNvSpPr/>
      </xdr:nvSpPr>
      <xdr:spPr>
        <a:xfrm>
          <a:off x="699071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2" name="正方形/長方形 281"/>
        <xdr:cNvSpPr/>
      </xdr:nvSpPr>
      <xdr:spPr>
        <a:xfrm>
          <a:off x="699071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3" name="正方形/長方形 282"/>
        <xdr:cNvSpPr/>
      </xdr:nvSpPr>
      <xdr:spPr>
        <a:xfrm>
          <a:off x="8034655" y="1592326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4" name="正方形/長方形 283"/>
        <xdr:cNvSpPr/>
      </xdr:nvSpPr>
      <xdr:spPr>
        <a:xfrm>
          <a:off x="8034655" y="1611884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77,560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5" name="正方形/長方形 284"/>
        <xdr:cNvSpPr/>
      </xdr:nvSpPr>
      <xdr:spPr>
        <a:xfrm>
          <a:off x="5984875" y="16394430"/>
          <a:ext cx="424434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6" name="正方形/長方形 285"/>
        <xdr:cNvSpPr/>
      </xdr:nvSpPr>
      <xdr:spPr>
        <a:xfrm>
          <a:off x="1120584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7" name="正方形/長方形 286"/>
        <xdr:cNvSpPr/>
      </xdr:nvSpPr>
      <xdr:spPr>
        <a:xfrm>
          <a:off x="1133284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8" name="正方形/長方形 287"/>
        <xdr:cNvSpPr/>
      </xdr:nvSpPr>
      <xdr:spPr>
        <a:xfrm>
          <a:off x="1133284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9" name="正方形/長方形 288"/>
        <xdr:cNvSpPr/>
      </xdr:nvSpPr>
      <xdr:spPr>
        <a:xfrm>
          <a:off x="1228026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0" name="正方形/長方形 289"/>
        <xdr:cNvSpPr/>
      </xdr:nvSpPr>
      <xdr:spPr>
        <a:xfrm>
          <a:off x="1228026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1" name="正方形/長方形 290"/>
        <xdr:cNvSpPr/>
      </xdr:nvSpPr>
      <xdr:spPr>
        <a:xfrm>
          <a:off x="1328610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2" name="正方形/長方形 291"/>
        <xdr:cNvSpPr/>
      </xdr:nvSpPr>
      <xdr:spPr>
        <a:xfrm>
          <a:off x="1328610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3" name="正方形/長方形 292"/>
        <xdr:cNvSpPr/>
      </xdr:nvSpPr>
      <xdr:spPr>
        <a:xfrm>
          <a:off x="1120584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4" name="テキスト ボックス 293"/>
        <xdr:cNvSpPr txBox="1"/>
      </xdr:nvSpPr>
      <xdr:spPr>
        <a:xfrm>
          <a:off x="11167745"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5" name="直線コネクタ 294"/>
        <xdr:cNvCxnSpPr/>
      </xdr:nvCxnSpPr>
      <xdr:spPr>
        <a:xfrm>
          <a:off x="11205845" y="74523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6" name="テキスト ボックス 295"/>
        <xdr:cNvSpPr txBox="1"/>
      </xdr:nvSpPr>
      <xdr:spPr>
        <a:xfrm>
          <a:off x="1093739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7" name="直線コネクタ 296"/>
        <xdr:cNvCxnSpPr/>
      </xdr:nvCxnSpPr>
      <xdr:spPr>
        <a:xfrm>
          <a:off x="11205845" y="707898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8" name="テキスト ボックス 297"/>
        <xdr:cNvSpPr txBox="1"/>
      </xdr:nvSpPr>
      <xdr:spPr>
        <a:xfrm>
          <a:off x="1087327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9" name="直線コネクタ 298"/>
        <xdr:cNvCxnSpPr/>
      </xdr:nvCxnSpPr>
      <xdr:spPr>
        <a:xfrm>
          <a:off x="11205845" y="67056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0" name="テキスト ボックス 299"/>
        <xdr:cNvSpPr txBox="1"/>
      </xdr:nvSpPr>
      <xdr:spPr>
        <a:xfrm>
          <a:off x="1087327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1" name="直線コネクタ 300"/>
        <xdr:cNvCxnSpPr/>
      </xdr:nvCxnSpPr>
      <xdr:spPr>
        <a:xfrm>
          <a:off x="11205845" y="63360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02" name="テキスト ボックス 301"/>
        <xdr:cNvSpPr txBox="1"/>
      </xdr:nvSpPr>
      <xdr:spPr>
        <a:xfrm>
          <a:off x="1087327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3" name="直線コネクタ 302"/>
        <xdr:cNvCxnSpPr/>
      </xdr:nvCxnSpPr>
      <xdr:spPr>
        <a:xfrm>
          <a:off x="11205845" y="596265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4" name="テキスト ボックス 303"/>
        <xdr:cNvSpPr txBox="1"/>
      </xdr:nvSpPr>
      <xdr:spPr>
        <a:xfrm>
          <a:off x="1087327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5" name="直線コネクタ 304"/>
        <xdr:cNvCxnSpPr/>
      </xdr:nvCxnSpPr>
      <xdr:spPr>
        <a:xfrm>
          <a:off x="11205845" y="55892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6" name="テキスト ボックス 305"/>
        <xdr:cNvSpPr txBox="1"/>
      </xdr:nvSpPr>
      <xdr:spPr>
        <a:xfrm>
          <a:off x="1080915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7" name="直線コネクタ 306"/>
        <xdr:cNvCxnSpPr/>
      </xdr:nvCxnSpPr>
      <xdr:spPr>
        <a:xfrm>
          <a:off x="11205845" y="52158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8" name="テキスト ボックス 307"/>
        <xdr:cNvSpPr txBox="1"/>
      </xdr:nvSpPr>
      <xdr:spPr>
        <a:xfrm>
          <a:off x="1080915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9" name="【認定こども園・幼稚園・保育所】&#10;有形固定資産減価償却率グラフ枠"/>
        <xdr:cNvSpPr/>
      </xdr:nvSpPr>
      <xdr:spPr>
        <a:xfrm>
          <a:off x="1120584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42</xdr:row>
      <xdr:rowOff>40005</xdr:rowOff>
    </xdr:to>
    <xdr:cxnSp macro="">
      <xdr:nvCxnSpPr>
        <xdr:cNvPr id="310" name="直線コネクタ 309"/>
        <xdr:cNvCxnSpPr/>
      </xdr:nvCxnSpPr>
      <xdr:spPr>
        <a:xfrm flipV="1">
          <a:off x="14735809" y="5589270"/>
          <a:ext cx="0"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43832</xdr:rowOff>
    </xdr:from>
    <xdr:ext cx="405111" cy="259045"/>
    <xdr:sp macro="" textlink="">
      <xdr:nvSpPr>
        <xdr:cNvPr id="311" name="【認定こども園・幼稚園・保育所】&#10;有形固定資産減価償却率最小値テキスト"/>
        <xdr:cNvSpPr txBox="1"/>
      </xdr:nvSpPr>
      <xdr:spPr>
        <a:xfrm>
          <a:off x="14825345"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428625</xdr:colOff>
      <xdr:row>42</xdr:row>
      <xdr:rowOff>40005</xdr:rowOff>
    </xdr:from>
    <xdr:to>
      <xdr:col>23</xdr:col>
      <xdr:colOff>606425</xdr:colOff>
      <xdr:row>42</xdr:row>
      <xdr:rowOff>40005</xdr:rowOff>
    </xdr:to>
    <xdr:cxnSp macro="">
      <xdr:nvCxnSpPr>
        <xdr:cNvPr id="312" name="直線コネクタ 311"/>
        <xdr:cNvCxnSpPr/>
      </xdr:nvCxnSpPr>
      <xdr:spPr>
        <a:xfrm>
          <a:off x="14647545"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13" name="【認定こども園・幼稚園・保育所】&#10;有形固定資産減価償却率最大値テキスト"/>
        <xdr:cNvSpPr txBox="1"/>
      </xdr:nvSpPr>
      <xdr:spPr>
        <a:xfrm>
          <a:off x="14825345" y="53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14" name="直線コネクタ 313"/>
        <xdr:cNvCxnSpPr/>
      </xdr:nvCxnSpPr>
      <xdr:spPr>
        <a:xfrm>
          <a:off x="14647545" y="558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32402</xdr:rowOff>
    </xdr:from>
    <xdr:ext cx="405111" cy="259045"/>
    <xdr:sp macro="" textlink="">
      <xdr:nvSpPr>
        <xdr:cNvPr id="315" name="【認定こども園・幼稚園・保育所】&#10;有形固定資産減価償却率平均値テキスト"/>
        <xdr:cNvSpPr txBox="1"/>
      </xdr:nvSpPr>
      <xdr:spPr>
        <a:xfrm>
          <a:off x="14825345" y="640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53975</xdr:rowOff>
    </xdr:from>
    <xdr:to>
      <xdr:col>23</xdr:col>
      <xdr:colOff>568325</xdr:colOff>
      <xdr:row>38</xdr:row>
      <xdr:rowOff>155575</xdr:rowOff>
    </xdr:to>
    <xdr:sp macro="" textlink="">
      <xdr:nvSpPr>
        <xdr:cNvPr id="316" name="フローチャート : 判断 315"/>
        <xdr:cNvSpPr/>
      </xdr:nvSpPr>
      <xdr:spPr>
        <a:xfrm>
          <a:off x="14685645"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109220</xdr:rowOff>
    </xdr:from>
    <xdr:to>
      <xdr:col>22</xdr:col>
      <xdr:colOff>415925</xdr:colOff>
      <xdr:row>38</xdr:row>
      <xdr:rowOff>39370</xdr:rowOff>
    </xdr:to>
    <xdr:sp macro="" textlink="">
      <xdr:nvSpPr>
        <xdr:cNvPr id="317" name="フローチャート : 判断 316"/>
        <xdr:cNvSpPr/>
      </xdr:nvSpPr>
      <xdr:spPr>
        <a:xfrm>
          <a:off x="13916025" y="63119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8" name="テキスト ボックス 317"/>
        <xdr:cNvSpPr txBox="1"/>
      </xdr:nvSpPr>
      <xdr:spPr>
        <a:xfrm>
          <a:off x="145459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9" name="テキスト ボックス 318"/>
        <xdr:cNvSpPr txBox="1"/>
      </xdr:nvSpPr>
      <xdr:spPr>
        <a:xfrm>
          <a:off x="1377632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0" name="テキスト ボックス 319"/>
        <xdr:cNvSpPr txBox="1"/>
      </xdr:nvSpPr>
      <xdr:spPr>
        <a:xfrm>
          <a:off x="1298638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1" name="テキスト ボックス 320"/>
        <xdr:cNvSpPr txBox="1"/>
      </xdr:nvSpPr>
      <xdr:spPr>
        <a:xfrm>
          <a:off x="1220406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2" name="テキスト ボックス 321"/>
        <xdr:cNvSpPr txBox="1"/>
      </xdr:nvSpPr>
      <xdr:spPr>
        <a:xfrm>
          <a:off x="113836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39</xdr:row>
      <xdr:rowOff>40640</xdr:rowOff>
    </xdr:from>
    <xdr:to>
      <xdr:col>22</xdr:col>
      <xdr:colOff>415925</xdr:colOff>
      <xdr:row>39</xdr:row>
      <xdr:rowOff>142240</xdr:rowOff>
    </xdr:to>
    <xdr:sp macro="" textlink="">
      <xdr:nvSpPr>
        <xdr:cNvPr id="323" name="円/楕円 322"/>
        <xdr:cNvSpPr/>
      </xdr:nvSpPr>
      <xdr:spPr>
        <a:xfrm>
          <a:off x="13916025"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55897</xdr:rowOff>
    </xdr:from>
    <xdr:ext cx="405111" cy="259045"/>
    <xdr:sp macro="" textlink="">
      <xdr:nvSpPr>
        <xdr:cNvPr id="324" name="n_1aveValue【認定こども園・幼稚園・保育所】&#10;有形固定資産減価償却率"/>
        <xdr:cNvSpPr txBox="1"/>
      </xdr:nvSpPr>
      <xdr:spPr>
        <a:xfrm>
          <a:off x="13751568"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22</xdr:col>
      <xdr:colOff>149868</xdr:colOff>
      <xdr:row>39</xdr:row>
      <xdr:rowOff>133367</xdr:rowOff>
    </xdr:from>
    <xdr:ext cx="405111" cy="259045"/>
    <xdr:sp macro="" textlink="">
      <xdr:nvSpPr>
        <xdr:cNvPr id="325" name="n_1mainValue【認定こども園・幼稚園・保育所】&#10;有形固定資産減価償却率"/>
        <xdr:cNvSpPr txBox="1"/>
      </xdr:nvSpPr>
      <xdr:spPr>
        <a:xfrm>
          <a:off x="13751568"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6" name="正方形/長方形 325"/>
        <xdr:cNvSpPr/>
      </xdr:nvSpPr>
      <xdr:spPr>
        <a:xfrm>
          <a:off x="1649920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7" name="正方形/長方形 326"/>
        <xdr:cNvSpPr/>
      </xdr:nvSpPr>
      <xdr:spPr>
        <a:xfrm>
          <a:off x="1662620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8" name="正方形/長方形 327"/>
        <xdr:cNvSpPr/>
      </xdr:nvSpPr>
      <xdr:spPr>
        <a:xfrm>
          <a:off x="1662620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9" name="正方形/長方形 328"/>
        <xdr:cNvSpPr/>
      </xdr:nvSpPr>
      <xdr:spPr>
        <a:xfrm>
          <a:off x="1750504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0" name="正方形/長方形 329"/>
        <xdr:cNvSpPr/>
      </xdr:nvSpPr>
      <xdr:spPr>
        <a:xfrm>
          <a:off x="1750504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1" name="正方形/長方形 330"/>
        <xdr:cNvSpPr/>
      </xdr:nvSpPr>
      <xdr:spPr>
        <a:xfrm>
          <a:off x="18541365" y="474472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2" name="正方形/長方形 331"/>
        <xdr:cNvSpPr/>
      </xdr:nvSpPr>
      <xdr:spPr>
        <a:xfrm>
          <a:off x="18541365" y="494411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3" name="正方形/長方形 332"/>
        <xdr:cNvSpPr/>
      </xdr:nvSpPr>
      <xdr:spPr>
        <a:xfrm>
          <a:off x="1649920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4" name="テキスト ボックス 333"/>
        <xdr:cNvSpPr txBox="1"/>
      </xdr:nvSpPr>
      <xdr:spPr>
        <a:xfrm>
          <a:off x="16461105"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5" name="直線コネクタ 334"/>
        <xdr:cNvCxnSpPr/>
      </xdr:nvCxnSpPr>
      <xdr:spPr>
        <a:xfrm>
          <a:off x="16499205" y="74523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36" name="直線コネクタ 335"/>
        <xdr:cNvCxnSpPr/>
      </xdr:nvCxnSpPr>
      <xdr:spPr>
        <a:xfrm>
          <a:off x="16499205" y="7133408"/>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37" name="テキスト ボックス 336"/>
        <xdr:cNvSpPr txBox="1"/>
      </xdr:nvSpPr>
      <xdr:spPr>
        <a:xfrm>
          <a:off x="16070126"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38" name="直線コネクタ 337"/>
        <xdr:cNvCxnSpPr/>
      </xdr:nvCxnSpPr>
      <xdr:spPr>
        <a:xfrm>
          <a:off x="16499205" y="6814457"/>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39" name="テキスト ボックス 338"/>
        <xdr:cNvSpPr txBox="1"/>
      </xdr:nvSpPr>
      <xdr:spPr>
        <a:xfrm>
          <a:off x="16070126"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40" name="直線コネクタ 339"/>
        <xdr:cNvCxnSpPr/>
      </xdr:nvCxnSpPr>
      <xdr:spPr>
        <a:xfrm>
          <a:off x="16499205" y="6495505"/>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41" name="テキスト ボックス 340"/>
        <xdr:cNvSpPr txBox="1"/>
      </xdr:nvSpPr>
      <xdr:spPr>
        <a:xfrm>
          <a:off x="16070126"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42" name="直線コネクタ 341"/>
        <xdr:cNvCxnSpPr/>
      </xdr:nvCxnSpPr>
      <xdr:spPr>
        <a:xfrm>
          <a:off x="16499205" y="6176554"/>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43" name="テキスト ボックス 342"/>
        <xdr:cNvSpPr txBox="1"/>
      </xdr:nvSpPr>
      <xdr:spPr>
        <a:xfrm>
          <a:off x="16070126"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44" name="直線コネクタ 343"/>
        <xdr:cNvCxnSpPr/>
      </xdr:nvCxnSpPr>
      <xdr:spPr>
        <a:xfrm>
          <a:off x="16499205" y="5857603"/>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45" name="テキスト ボックス 344"/>
        <xdr:cNvSpPr txBox="1"/>
      </xdr:nvSpPr>
      <xdr:spPr>
        <a:xfrm>
          <a:off x="16070126"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46" name="直線コネクタ 345"/>
        <xdr:cNvCxnSpPr/>
      </xdr:nvCxnSpPr>
      <xdr:spPr>
        <a:xfrm>
          <a:off x="16499205" y="5534842"/>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47" name="テキスト ボックス 346"/>
        <xdr:cNvSpPr txBox="1"/>
      </xdr:nvSpPr>
      <xdr:spPr>
        <a:xfrm>
          <a:off x="16070126"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8" name="直線コネクタ 347"/>
        <xdr:cNvCxnSpPr/>
      </xdr:nvCxnSpPr>
      <xdr:spPr>
        <a:xfrm>
          <a:off x="16499205" y="52158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9" name="テキスト ボックス 348"/>
        <xdr:cNvSpPr txBox="1"/>
      </xdr:nvSpPr>
      <xdr:spPr>
        <a:xfrm>
          <a:off x="16070126"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0" name="【認定こども園・幼稚園・保育所】&#10;一人当たり面積グラフ枠"/>
        <xdr:cNvSpPr/>
      </xdr:nvSpPr>
      <xdr:spPr>
        <a:xfrm>
          <a:off x="1649920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152944</xdr:rowOff>
    </xdr:from>
    <xdr:to>
      <xdr:col>32</xdr:col>
      <xdr:colOff>186689</xdr:colOff>
      <xdr:row>41</xdr:row>
      <xdr:rowOff>77833</xdr:rowOff>
    </xdr:to>
    <xdr:cxnSp macro="">
      <xdr:nvCxnSpPr>
        <xdr:cNvPr id="351" name="直線コネクタ 350"/>
        <xdr:cNvCxnSpPr/>
      </xdr:nvCxnSpPr>
      <xdr:spPr>
        <a:xfrm flipV="1">
          <a:off x="19960589" y="5685064"/>
          <a:ext cx="0" cy="126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81660</xdr:rowOff>
    </xdr:from>
    <xdr:ext cx="469744" cy="259045"/>
    <xdr:sp macro="" textlink="">
      <xdr:nvSpPr>
        <xdr:cNvPr id="352" name="【認定こども園・幼稚園・保育所】&#10;一人当たり面積最小値テキスト"/>
        <xdr:cNvSpPr txBox="1"/>
      </xdr:nvSpPr>
      <xdr:spPr>
        <a:xfrm>
          <a:off x="20050125" y="695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0.057</a:t>
          </a:r>
          <a:endParaRPr kumimoji="1" lang="ja-JP" altLang="en-US" sz="1000" b="1">
            <a:latin typeface="ＭＳ Ｐゴシック"/>
          </a:endParaRPr>
        </a:p>
      </xdr:txBody>
    </xdr:sp>
    <xdr:clientData/>
  </xdr:oneCellAnchor>
  <xdr:twoCellAnchor>
    <xdr:from>
      <xdr:col>32</xdr:col>
      <xdr:colOff>98425</xdr:colOff>
      <xdr:row>41</xdr:row>
      <xdr:rowOff>77833</xdr:rowOff>
    </xdr:from>
    <xdr:to>
      <xdr:col>32</xdr:col>
      <xdr:colOff>276225</xdr:colOff>
      <xdr:row>41</xdr:row>
      <xdr:rowOff>77833</xdr:rowOff>
    </xdr:to>
    <xdr:cxnSp macro="">
      <xdr:nvCxnSpPr>
        <xdr:cNvPr id="353" name="直線コネクタ 352"/>
        <xdr:cNvCxnSpPr/>
      </xdr:nvCxnSpPr>
      <xdr:spPr>
        <a:xfrm>
          <a:off x="19872325" y="69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99621</xdr:rowOff>
    </xdr:from>
    <xdr:ext cx="469744" cy="259045"/>
    <xdr:sp macro="" textlink="">
      <xdr:nvSpPr>
        <xdr:cNvPr id="354" name="【認定こども園・幼稚園・保育所】&#10;一人当たり面積最大値テキスト"/>
        <xdr:cNvSpPr txBox="1"/>
      </xdr:nvSpPr>
      <xdr:spPr>
        <a:xfrm>
          <a:off x="20050125" y="546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0.454</a:t>
          </a:r>
          <a:endParaRPr kumimoji="1" lang="ja-JP" altLang="en-US" sz="1000" b="1">
            <a:latin typeface="ＭＳ Ｐゴシック"/>
          </a:endParaRPr>
        </a:p>
      </xdr:txBody>
    </xdr:sp>
    <xdr:clientData/>
  </xdr:oneCellAnchor>
  <xdr:twoCellAnchor>
    <xdr:from>
      <xdr:col>32</xdr:col>
      <xdr:colOff>98425</xdr:colOff>
      <xdr:row>33</xdr:row>
      <xdr:rowOff>152944</xdr:rowOff>
    </xdr:from>
    <xdr:to>
      <xdr:col>32</xdr:col>
      <xdr:colOff>276225</xdr:colOff>
      <xdr:row>33</xdr:row>
      <xdr:rowOff>152944</xdr:rowOff>
    </xdr:to>
    <xdr:cxnSp macro="">
      <xdr:nvCxnSpPr>
        <xdr:cNvPr id="355" name="直線コネクタ 354"/>
        <xdr:cNvCxnSpPr/>
      </xdr:nvCxnSpPr>
      <xdr:spPr>
        <a:xfrm>
          <a:off x="19872325" y="568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85470</xdr:rowOff>
    </xdr:from>
    <xdr:ext cx="469744" cy="259045"/>
    <xdr:sp macro="" textlink="">
      <xdr:nvSpPr>
        <xdr:cNvPr id="356" name="【認定こども園・幼稚園・保育所】&#10;一人当たり面積平均値テキスト"/>
        <xdr:cNvSpPr txBox="1"/>
      </xdr:nvSpPr>
      <xdr:spPr>
        <a:xfrm>
          <a:off x="20050125" y="61205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0.295</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107043</xdr:rowOff>
    </xdr:from>
    <xdr:to>
      <xdr:col>32</xdr:col>
      <xdr:colOff>238125</xdr:colOff>
      <xdr:row>37</xdr:row>
      <xdr:rowOff>37193</xdr:rowOff>
    </xdr:to>
    <xdr:sp macro="" textlink="">
      <xdr:nvSpPr>
        <xdr:cNvPr id="357" name="フローチャート : 判断 356"/>
        <xdr:cNvSpPr/>
      </xdr:nvSpPr>
      <xdr:spPr>
        <a:xfrm>
          <a:off x="19910425" y="61420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13970</xdr:rowOff>
    </xdr:from>
    <xdr:to>
      <xdr:col>31</xdr:col>
      <xdr:colOff>85725</xdr:colOff>
      <xdr:row>37</xdr:row>
      <xdr:rowOff>115570</xdr:rowOff>
    </xdr:to>
    <xdr:sp macro="" textlink="">
      <xdr:nvSpPr>
        <xdr:cNvPr id="358" name="フローチャート : 判断 357"/>
        <xdr:cNvSpPr/>
      </xdr:nvSpPr>
      <xdr:spPr>
        <a:xfrm>
          <a:off x="19156045" y="6216650"/>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9" name="テキスト ボックス 358"/>
        <xdr:cNvSpPr txBox="1"/>
      </xdr:nvSpPr>
      <xdr:spPr>
        <a:xfrm>
          <a:off x="1977072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0" name="テキスト ボックス 359"/>
        <xdr:cNvSpPr txBox="1"/>
      </xdr:nvSpPr>
      <xdr:spPr>
        <a:xfrm>
          <a:off x="1906968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1" name="テキスト ボックス 360"/>
        <xdr:cNvSpPr txBox="1"/>
      </xdr:nvSpPr>
      <xdr:spPr>
        <a:xfrm>
          <a:off x="1824926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2" name="テキスト ボックス 361"/>
        <xdr:cNvSpPr txBox="1"/>
      </xdr:nvSpPr>
      <xdr:spPr>
        <a:xfrm>
          <a:off x="174288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3" name="テキスト ボックス 362"/>
        <xdr:cNvSpPr txBox="1"/>
      </xdr:nvSpPr>
      <xdr:spPr>
        <a:xfrm>
          <a:off x="1667700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35</xdr:row>
      <xdr:rowOff>10704</xdr:rowOff>
    </xdr:from>
    <xdr:to>
      <xdr:col>31</xdr:col>
      <xdr:colOff>85725</xdr:colOff>
      <xdr:row>35</xdr:row>
      <xdr:rowOff>112304</xdr:rowOff>
    </xdr:to>
    <xdr:sp macro="" textlink="">
      <xdr:nvSpPr>
        <xdr:cNvPr id="364" name="円/楕円 363"/>
        <xdr:cNvSpPr/>
      </xdr:nvSpPr>
      <xdr:spPr>
        <a:xfrm>
          <a:off x="19156045" y="5878104"/>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106697</xdr:rowOff>
    </xdr:from>
    <xdr:ext cx="469744" cy="259045"/>
    <xdr:sp macro="" textlink="">
      <xdr:nvSpPr>
        <xdr:cNvPr id="365" name="n_1aveValue【認定こども園・幼稚園・保育所】&#10;一人当たり面積"/>
        <xdr:cNvSpPr txBox="1"/>
      </xdr:nvSpPr>
      <xdr:spPr>
        <a:xfrm>
          <a:off x="19012612" y="630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0.271</a:t>
          </a:r>
          <a:endParaRPr kumimoji="1" lang="ja-JP" altLang="en-US" sz="1000" b="1">
            <a:solidFill>
              <a:srgbClr val="000080"/>
            </a:solidFill>
            <a:latin typeface="ＭＳ Ｐゴシック"/>
          </a:endParaRPr>
        </a:p>
      </xdr:txBody>
    </xdr:sp>
    <xdr:clientData/>
  </xdr:oneCellAnchor>
  <xdr:oneCellAnchor>
    <xdr:from>
      <xdr:col>30</xdr:col>
      <xdr:colOff>473152</xdr:colOff>
      <xdr:row>33</xdr:row>
      <xdr:rowOff>128831</xdr:rowOff>
    </xdr:from>
    <xdr:ext cx="469744" cy="259045"/>
    <xdr:sp macro="" textlink="">
      <xdr:nvSpPr>
        <xdr:cNvPr id="366" name="n_1mainValue【認定こども園・幼稚園・保育所】&#10;一人当たり面積"/>
        <xdr:cNvSpPr txBox="1"/>
      </xdr:nvSpPr>
      <xdr:spPr>
        <a:xfrm>
          <a:off x="19012612" y="566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0.377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7" name="正方形/長方形 366"/>
        <xdr:cNvSpPr/>
      </xdr:nvSpPr>
      <xdr:spPr>
        <a:xfrm>
          <a:off x="1120584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8" name="正方形/長方形 367"/>
        <xdr:cNvSpPr/>
      </xdr:nvSpPr>
      <xdr:spPr>
        <a:xfrm>
          <a:off x="1133284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9" name="正方形/長方形 368"/>
        <xdr:cNvSpPr/>
      </xdr:nvSpPr>
      <xdr:spPr>
        <a:xfrm>
          <a:off x="1133284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0" name="正方形/長方形 369"/>
        <xdr:cNvSpPr/>
      </xdr:nvSpPr>
      <xdr:spPr>
        <a:xfrm>
          <a:off x="1228026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1" name="正方形/長方形 370"/>
        <xdr:cNvSpPr/>
      </xdr:nvSpPr>
      <xdr:spPr>
        <a:xfrm>
          <a:off x="1228026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2" name="正方形/長方形 371"/>
        <xdr:cNvSpPr/>
      </xdr:nvSpPr>
      <xdr:spPr>
        <a:xfrm>
          <a:off x="1328610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3" name="正方形/長方形 372"/>
        <xdr:cNvSpPr/>
      </xdr:nvSpPr>
      <xdr:spPr>
        <a:xfrm>
          <a:off x="1328610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4" name="正方形/長方形 373"/>
        <xdr:cNvSpPr/>
      </xdr:nvSpPr>
      <xdr:spPr>
        <a:xfrm>
          <a:off x="1120584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5" name="テキスト ボックス 374"/>
        <xdr:cNvSpPr txBox="1"/>
      </xdr:nvSpPr>
      <xdr:spPr>
        <a:xfrm>
          <a:off x="11167745"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6" name="直線コネクタ 375"/>
        <xdr:cNvCxnSpPr/>
      </xdr:nvCxnSpPr>
      <xdr:spPr>
        <a:xfrm>
          <a:off x="11205845" y="111785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377" name="直線コネクタ 376"/>
        <xdr:cNvCxnSpPr/>
      </xdr:nvCxnSpPr>
      <xdr:spPr>
        <a:xfrm>
          <a:off x="11205845" y="10859588"/>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378" name="テキスト ボックス 377"/>
        <xdr:cNvSpPr txBox="1"/>
      </xdr:nvSpPr>
      <xdr:spPr>
        <a:xfrm>
          <a:off x="1093739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79" name="直線コネクタ 378"/>
        <xdr:cNvCxnSpPr/>
      </xdr:nvCxnSpPr>
      <xdr:spPr>
        <a:xfrm>
          <a:off x="11205845" y="10540637"/>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80" name="テキスト ボックス 379"/>
        <xdr:cNvSpPr txBox="1"/>
      </xdr:nvSpPr>
      <xdr:spPr>
        <a:xfrm>
          <a:off x="1087327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81" name="直線コネクタ 380"/>
        <xdr:cNvCxnSpPr/>
      </xdr:nvCxnSpPr>
      <xdr:spPr>
        <a:xfrm>
          <a:off x="11205845" y="10221685"/>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82" name="テキスト ボックス 381"/>
        <xdr:cNvSpPr txBox="1"/>
      </xdr:nvSpPr>
      <xdr:spPr>
        <a:xfrm>
          <a:off x="1087327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83" name="直線コネクタ 382"/>
        <xdr:cNvCxnSpPr/>
      </xdr:nvCxnSpPr>
      <xdr:spPr>
        <a:xfrm>
          <a:off x="11205845" y="9898925"/>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84" name="テキスト ボックス 383"/>
        <xdr:cNvSpPr txBox="1"/>
      </xdr:nvSpPr>
      <xdr:spPr>
        <a:xfrm>
          <a:off x="1087327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85" name="直線コネクタ 384"/>
        <xdr:cNvCxnSpPr/>
      </xdr:nvCxnSpPr>
      <xdr:spPr>
        <a:xfrm>
          <a:off x="11205845" y="9579973"/>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86" name="テキスト ボックス 385"/>
        <xdr:cNvSpPr txBox="1"/>
      </xdr:nvSpPr>
      <xdr:spPr>
        <a:xfrm>
          <a:off x="1087327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87" name="直線コネクタ 386"/>
        <xdr:cNvCxnSpPr/>
      </xdr:nvCxnSpPr>
      <xdr:spPr>
        <a:xfrm>
          <a:off x="11205845" y="9261022"/>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388" name="テキスト ボックス 387"/>
        <xdr:cNvSpPr txBox="1"/>
      </xdr:nvSpPr>
      <xdr:spPr>
        <a:xfrm>
          <a:off x="1080915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9" name="直線コネクタ 388"/>
        <xdr:cNvCxnSpPr/>
      </xdr:nvCxnSpPr>
      <xdr:spPr>
        <a:xfrm>
          <a:off x="11205845" y="89420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90" name="テキスト ボックス 389"/>
        <xdr:cNvSpPr txBox="1"/>
      </xdr:nvSpPr>
      <xdr:spPr>
        <a:xfrm>
          <a:off x="1080915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1" name="【学校施設】&#10;有形固定資産減価償却率グラフ枠"/>
        <xdr:cNvSpPr/>
      </xdr:nvSpPr>
      <xdr:spPr>
        <a:xfrm>
          <a:off x="1120584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45720</xdr:rowOff>
    </xdr:from>
    <xdr:to>
      <xdr:col>23</xdr:col>
      <xdr:colOff>516889</xdr:colOff>
      <xdr:row>63</xdr:row>
      <xdr:rowOff>117566</xdr:rowOff>
    </xdr:to>
    <xdr:cxnSp macro="">
      <xdr:nvCxnSpPr>
        <xdr:cNvPr id="392" name="直線コネクタ 391"/>
        <xdr:cNvCxnSpPr/>
      </xdr:nvCxnSpPr>
      <xdr:spPr>
        <a:xfrm flipV="1">
          <a:off x="14735809" y="9433560"/>
          <a:ext cx="0" cy="124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121393</xdr:rowOff>
    </xdr:from>
    <xdr:ext cx="405111" cy="259045"/>
    <xdr:sp macro="" textlink="">
      <xdr:nvSpPr>
        <xdr:cNvPr id="393" name="【学校施設】&#10;有形固定資産減価償却率最小値テキスト"/>
        <xdr:cNvSpPr txBox="1"/>
      </xdr:nvSpPr>
      <xdr:spPr>
        <a:xfrm>
          <a:off x="14825345" y="1068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23</xdr:col>
      <xdr:colOff>428625</xdr:colOff>
      <xdr:row>63</xdr:row>
      <xdr:rowOff>117566</xdr:rowOff>
    </xdr:from>
    <xdr:to>
      <xdr:col>23</xdr:col>
      <xdr:colOff>606425</xdr:colOff>
      <xdr:row>63</xdr:row>
      <xdr:rowOff>117566</xdr:rowOff>
    </xdr:to>
    <xdr:cxnSp macro="">
      <xdr:nvCxnSpPr>
        <xdr:cNvPr id="394" name="直線コネクタ 393"/>
        <xdr:cNvCxnSpPr/>
      </xdr:nvCxnSpPr>
      <xdr:spPr>
        <a:xfrm>
          <a:off x="14647545" y="10678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163847</xdr:rowOff>
    </xdr:from>
    <xdr:ext cx="405111" cy="259045"/>
    <xdr:sp macro="" textlink="">
      <xdr:nvSpPr>
        <xdr:cNvPr id="395" name="【学校施設】&#10;有形固定資産減価償却率最大値テキスト"/>
        <xdr:cNvSpPr txBox="1"/>
      </xdr:nvSpPr>
      <xdr:spPr>
        <a:xfrm>
          <a:off x="14825345"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23</xdr:col>
      <xdr:colOff>428625</xdr:colOff>
      <xdr:row>56</xdr:row>
      <xdr:rowOff>45720</xdr:rowOff>
    </xdr:from>
    <xdr:to>
      <xdr:col>23</xdr:col>
      <xdr:colOff>606425</xdr:colOff>
      <xdr:row>56</xdr:row>
      <xdr:rowOff>45720</xdr:rowOff>
    </xdr:to>
    <xdr:cxnSp macro="">
      <xdr:nvCxnSpPr>
        <xdr:cNvPr id="396" name="直線コネクタ 395"/>
        <xdr:cNvCxnSpPr/>
      </xdr:nvCxnSpPr>
      <xdr:spPr>
        <a:xfrm>
          <a:off x="14647545" y="943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17434</xdr:rowOff>
    </xdr:from>
    <xdr:ext cx="405111" cy="259045"/>
    <xdr:sp macro="" textlink="">
      <xdr:nvSpPr>
        <xdr:cNvPr id="397" name="【学校施設】&#10;有形固定資産減価償却率平均値テキスト"/>
        <xdr:cNvSpPr txBox="1"/>
      </xdr:nvSpPr>
      <xdr:spPr>
        <a:xfrm>
          <a:off x="14825345" y="99081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39007</xdr:rowOff>
    </xdr:from>
    <xdr:to>
      <xdr:col>23</xdr:col>
      <xdr:colOff>568325</xdr:colOff>
      <xdr:row>59</xdr:row>
      <xdr:rowOff>140607</xdr:rowOff>
    </xdr:to>
    <xdr:sp macro="" textlink="">
      <xdr:nvSpPr>
        <xdr:cNvPr id="398" name="フローチャート : 判断 397"/>
        <xdr:cNvSpPr/>
      </xdr:nvSpPr>
      <xdr:spPr>
        <a:xfrm>
          <a:off x="14685645" y="9929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45538</xdr:rowOff>
    </xdr:from>
    <xdr:to>
      <xdr:col>22</xdr:col>
      <xdr:colOff>415925</xdr:colOff>
      <xdr:row>59</xdr:row>
      <xdr:rowOff>147138</xdr:rowOff>
    </xdr:to>
    <xdr:sp macro="" textlink="">
      <xdr:nvSpPr>
        <xdr:cNvPr id="399" name="フローチャート : 判断 398"/>
        <xdr:cNvSpPr/>
      </xdr:nvSpPr>
      <xdr:spPr>
        <a:xfrm>
          <a:off x="13916025" y="993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0" name="テキスト ボックス 399"/>
        <xdr:cNvSpPr txBox="1"/>
      </xdr:nvSpPr>
      <xdr:spPr>
        <a:xfrm>
          <a:off x="145459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1" name="テキスト ボックス 400"/>
        <xdr:cNvSpPr txBox="1"/>
      </xdr:nvSpPr>
      <xdr:spPr>
        <a:xfrm>
          <a:off x="1377632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2" name="テキスト ボックス 401"/>
        <xdr:cNvSpPr txBox="1"/>
      </xdr:nvSpPr>
      <xdr:spPr>
        <a:xfrm>
          <a:off x="1298638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3" name="テキスト ボックス 402"/>
        <xdr:cNvSpPr txBox="1"/>
      </xdr:nvSpPr>
      <xdr:spPr>
        <a:xfrm>
          <a:off x="1220406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4" name="テキスト ボックス 403"/>
        <xdr:cNvSpPr txBox="1"/>
      </xdr:nvSpPr>
      <xdr:spPr>
        <a:xfrm>
          <a:off x="113836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154940</xdr:rowOff>
    </xdr:from>
    <xdr:to>
      <xdr:col>22</xdr:col>
      <xdr:colOff>415925</xdr:colOff>
      <xdr:row>60</xdr:row>
      <xdr:rowOff>85090</xdr:rowOff>
    </xdr:to>
    <xdr:sp macro="" textlink="">
      <xdr:nvSpPr>
        <xdr:cNvPr id="405" name="円/楕円 404"/>
        <xdr:cNvSpPr/>
      </xdr:nvSpPr>
      <xdr:spPr>
        <a:xfrm>
          <a:off x="13916025" y="10045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163665</xdr:rowOff>
    </xdr:from>
    <xdr:ext cx="405111" cy="259045"/>
    <xdr:sp macro="" textlink="">
      <xdr:nvSpPr>
        <xdr:cNvPr id="406" name="n_1aveValue【学校施設】&#10;有形固定資産減価償却率"/>
        <xdr:cNvSpPr txBox="1"/>
      </xdr:nvSpPr>
      <xdr:spPr>
        <a:xfrm>
          <a:off x="13751568" y="9719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22</xdr:col>
      <xdr:colOff>149868</xdr:colOff>
      <xdr:row>60</xdr:row>
      <xdr:rowOff>76217</xdr:rowOff>
    </xdr:from>
    <xdr:ext cx="405111" cy="259045"/>
    <xdr:sp macro="" textlink="">
      <xdr:nvSpPr>
        <xdr:cNvPr id="407" name="n_1mainValue【学校施設】&#10;有形固定資産減価償却率"/>
        <xdr:cNvSpPr txBox="1"/>
      </xdr:nvSpPr>
      <xdr:spPr>
        <a:xfrm>
          <a:off x="13751568"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8" name="正方形/長方形 407"/>
        <xdr:cNvSpPr/>
      </xdr:nvSpPr>
      <xdr:spPr>
        <a:xfrm>
          <a:off x="1649920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9" name="正方形/長方形 408"/>
        <xdr:cNvSpPr/>
      </xdr:nvSpPr>
      <xdr:spPr>
        <a:xfrm>
          <a:off x="1662620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0" name="正方形/長方形 409"/>
        <xdr:cNvSpPr/>
      </xdr:nvSpPr>
      <xdr:spPr>
        <a:xfrm>
          <a:off x="1662620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1" name="正方形/長方形 410"/>
        <xdr:cNvSpPr/>
      </xdr:nvSpPr>
      <xdr:spPr>
        <a:xfrm>
          <a:off x="1750504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2" name="正方形/長方形 411"/>
        <xdr:cNvSpPr/>
      </xdr:nvSpPr>
      <xdr:spPr>
        <a:xfrm>
          <a:off x="1750504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3" name="正方形/長方形 412"/>
        <xdr:cNvSpPr/>
      </xdr:nvSpPr>
      <xdr:spPr>
        <a:xfrm>
          <a:off x="18541365" y="847090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4" name="正方形/長方形 413"/>
        <xdr:cNvSpPr/>
      </xdr:nvSpPr>
      <xdr:spPr>
        <a:xfrm>
          <a:off x="18541365" y="867029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5" name="正方形/長方形 414"/>
        <xdr:cNvSpPr/>
      </xdr:nvSpPr>
      <xdr:spPr>
        <a:xfrm>
          <a:off x="1649920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6" name="テキスト ボックス 415"/>
        <xdr:cNvSpPr txBox="1"/>
      </xdr:nvSpPr>
      <xdr:spPr>
        <a:xfrm>
          <a:off x="16461105"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7" name="直線コネクタ 416"/>
        <xdr:cNvCxnSpPr/>
      </xdr:nvCxnSpPr>
      <xdr:spPr>
        <a:xfrm>
          <a:off x="16499205" y="111785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8" name="テキスト ボックス 417"/>
        <xdr:cNvSpPr txBox="1"/>
      </xdr:nvSpPr>
      <xdr:spPr>
        <a:xfrm>
          <a:off x="16070126"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19" name="直線コネクタ 418"/>
        <xdr:cNvCxnSpPr/>
      </xdr:nvCxnSpPr>
      <xdr:spPr>
        <a:xfrm>
          <a:off x="16499205" y="107289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20" name="テキスト ボックス 419"/>
        <xdr:cNvSpPr txBox="1"/>
      </xdr:nvSpPr>
      <xdr:spPr>
        <a:xfrm>
          <a:off x="16070126"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21" name="直線コネクタ 420"/>
        <xdr:cNvCxnSpPr/>
      </xdr:nvCxnSpPr>
      <xdr:spPr>
        <a:xfrm>
          <a:off x="16499205" y="102831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22" name="テキスト ボックス 421"/>
        <xdr:cNvSpPr txBox="1"/>
      </xdr:nvSpPr>
      <xdr:spPr>
        <a:xfrm>
          <a:off x="1607012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23" name="直線コネクタ 422"/>
        <xdr:cNvCxnSpPr/>
      </xdr:nvCxnSpPr>
      <xdr:spPr>
        <a:xfrm>
          <a:off x="16499205" y="98374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24" name="テキスト ボックス 423"/>
        <xdr:cNvSpPr txBox="1"/>
      </xdr:nvSpPr>
      <xdr:spPr>
        <a:xfrm>
          <a:off x="16070126"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25" name="直線コネクタ 424"/>
        <xdr:cNvCxnSpPr/>
      </xdr:nvCxnSpPr>
      <xdr:spPr>
        <a:xfrm>
          <a:off x="16499205" y="93878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26" name="テキスト ボックス 425"/>
        <xdr:cNvSpPr txBox="1"/>
      </xdr:nvSpPr>
      <xdr:spPr>
        <a:xfrm>
          <a:off x="16070126"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7" name="直線コネクタ 426"/>
        <xdr:cNvCxnSpPr/>
      </xdr:nvCxnSpPr>
      <xdr:spPr>
        <a:xfrm>
          <a:off x="16499205" y="89420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8" name="テキスト ボックス 427"/>
        <xdr:cNvSpPr txBox="1"/>
      </xdr:nvSpPr>
      <xdr:spPr>
        <a:xfrm>
          <a:off x="16070126"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9" name="【学校施設】&#10;一人当たり面積グラフ枠"/>
        <xdr:cNvSpPr/>
      </xdr:nvSpPr>
      <xdr:spPr>
        <a:xfrm>
          <a:off x="1649920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48920</xdr:rowOff>
    </xdr:from>
    <xdr:to>
      <xdr:col>32</xdr:col>
      <xdr:colOff>186689</xdr:colOff>
      <xdr:row>64</xdr:row>
      <xdr:rowOff>74523</xdr:rowOff>
    </xdr:to>
    <xdr:cxnSp macro="">
      <xdr:nvCxnSpPr>
        <xdr:cNvPr id="430" name="直線コネクタ 429"/>
        <xdr:cNvCxnSpPr/>
      </xdr:nvCxnSpPr>
      <xdr:spPr>
        <a:xfrm flipV="1">
          <a:off x="19960589" y="9269120"/>
          <a:ext cx="0" cy="1534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78350</xdr:rowOff>
    </xdr:from>
    <xdr:ext cx="469744" cy="259045"/>
    <xdr:sp macro="" textlink="">
      <xdr:nvSpPr>
        <xdr:cNvPr id="431" name="【学校施設】&#10;一人当たり面積最小値テキスト"/>
        <xdr:cNvSpPr txBox="1"/>
      </xdr:nvSpPr>
      <xdr:spPr>
        <a:xfrm>
          <a:off x="20050125" y="10807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0.837</a:t>
          </a:r>
          <a:endParaRPr kumimoji="1" lang="ja-JP" altLang="en-US" sz="1000" b="1">
            <a:latin typeface="ＭＳ Ｐゴシック"/>
          </a:endParaRPr>
        </a:p>
      </xdr:txBody>
    </xdr:sp>
    <xdr:clientData/>
  </xdr:oneCellAnchor>
  <xdr:twoCellAnchor>
    <xdr:from>
      <xdr:col>32</xdr:col>
      <xdr:colOff>98425</xdr:colOff>
      <xdr:row>64</xdr:row>
      <xdr:rowOff>74523</xdr:rowOff>
    </xdr:from>
    <xdr:to>
      <xdr:col>32</xdr:col>
      <xdr:colOff>276225</xdr:colOff>
      <xdr:row>64</xdr:row>
      <xdr:rowOff>74523</xdr:rowOff>
    </xdr:to>
    <xdr:cxnSp macro="">
      <xdr:nvCxnSpPr>
        <xdr:cNvPr id="432" name="直線コネクタ 431"/>
        <xdr:cNvCxnSpPr/>
      </xdr:nvCxnSpPr>
      <xdr:spPr>
        <a:xfrm>
          <a:off x="19872325" y="10803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167047</xdr:rowOff>
    </xdr:from>
    <xdr:ext cx="469744" cy="259045"/>
    <xdr:sp macro="" textlink="">
      <xdr:nvSpPr>
        <xdr:cNvPr id="433" name="【学校施設】&#10;一人当たり面積最大値テキスト"/>
        <xdr:cNvSpPr txBox="1"/>
      </xdr:nvSpPr>
      <xdr:spPr>
        <a:xfrm>
          <a:off x="20050125" y="905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4.268</a:t>
          </a:r>
          <a:endParaRPr kumimoji="1" lang="ja-JP" altLang="en-US" sz="1000" b="1">
            <a:latin typeface="ＭＳ Ｐゴシック"/>
          </a:endParaRPr>
        </a:p>
      </xdr:txBody>
    </xdr:sp>
    <xdr:clientData/>
  </xdr:oneCellAnchor>
  <xdr:twoCellAnchor>
    <xdr:from>
      <xdr:col>32</xdr:col>
      <xdr:colOff>98425</xdr:colOff>
      <xdr:row>55</xdr:row>
      <xdr:rowOff>48920</xdr:rowOff>
    </xdr:from>
    <xdr:to>
      <xdr:col>32</xdr:col>
      <xdr:colOff>276225</xdr:colOff>
      <xdr:row>55</xdr:row>
      <xdr:rowOff>48920</xdr:rowOff>
    </xdr:to>
    <xdr:cxnSp macro="">
      <xdr:nvCxnSpPr>
        <xdr:cNvPr id="434" name="直線コネクタ 433"/>
        <xdr:cNvCxnSpPr/>
      </xdr:nvCxnSpPr>
      <xdr:spPr>
        <a:xfrm>
          <a:off x="19872325" y="926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134738</xdr:rowOff>
    </xdr:from>
    <xdr:ext cx="469744" cy="259045"/>
    <xdr:sp macro="" textlink="">
      <xdr:nvSpPr>
        <xdr:cNvPr id="435" name="【学校施設】&#10;一人当たり面積平均値テキスト"/>
        <xdr:cNvSpPr txBox="1"/>
      </xdr:nvSpPr>
      <xdr:spPr>
        <a:xfrm>
          <a:off x="20050125" y="10025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156311</xdr:rowOff>
    </xdr:from>
    <xdr:to>
      <xdr:col>32</xdr:col>
      <xdr:colOff>238125</xdr:colOff>
      <xdr:row>60</xdr:row>
      <xdr:rowOff>86461</xdr:rowOff>
    </xdr:to>
    <xdr:sp macro="" textlink="">
      <xdr:nvSpPr>
        <xdr:cNvPr id="436" name="フローチャート : 判断 435"/>
        <xdr:cNvSpPr/>
      </xdr:nvSpPr>
      <xdr:spPr>
        <a:xfrm>
          <a:off x="19910425" y="100470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10464</xdr:rowOff>
    </xdr:from>
    <xdr:to>
      <xdr:col>31</xdr:col>
      <xdr:colOff>85725</xdr:colOff>
      <xdr:row>60</xdr:row>
      <xdr:rowOff>112064</xdr:rowOff>
    </xdr:to>
    <xdr:sp macro="" textlink="">
      <xdr:nvSpPr>
        <xdr:cNvPr id="437" name="フローチャート : 判断 436"/>
        <xdr:cNvSpPr/>
      </xdr:nvSpPr>
      <xdr:spPr>
        <a:xfrm>
          <a:off x="19156045" y="10068864"/>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8" name="テキスト ボックス 437"/>
        <xdr:cNvSpPr txBox="1"/>
      </xdr:nvSpPr>
      <xdr:spPr>
        <a:xfrm>
          <a:off x="1977072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9" name="テキスト ボックス 438"/>
        <xdr:cNvSpPr txBox="1"/>
      </xdr:nvSpPr>
      <xdr:spPr>
        <a:xfrm>
          <a:off x="1906968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0" name="テキスト ボックス 439"/>
        <xdr:cNvSpPr txBox="1"/>
      </xdr:nvSpPr>
      <xdr:spPr>
        <a:xfrm>
          <a:off x="1824926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1" name="テキスト ボックス 440"/>
        <xdr:cNvSpPr txBox="1"/>
      </xdr:nvSpPr>
      <xdr:spPr>
        <a:xfrm>
          <a:off x="174288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2" name="テキスト ボックス 441"/>
        <xdr:cNvSpPr txBox="1"/>
      </xdr:nvSpPr>
      <xdr:spPr>
        <a:xfrm>
          <a:off x="1667700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157226</xdr:rowOff>
    </xdr:from>
    <xdr:to>
      <xdr:col>31</xdr:col>
      <xdr:colOff>85725</xdr:colOff>
      <xdr:row>61</xdr:row>
      <xdr:rowOff>87376</xdr:rowOff>
    </xdr:to>
    <xdr:sp macro="" textlink="">
      <xdr:nvSpPr>
        <xdr:cNvPr id="443" name="円/楕円 442"/>
        <xdr:cNvSpPr/>
      </xdr:nvSpPr>
      <xdr:spPr>
        <a:xfrm>
          <a:off x="19156045" y="10215626"/>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128591</xdr:rowOff>
    </xdr:from>
    <xdr:ext cx="469744" cy="259045"/>
    <xdr:sp macro="" textlink="">
      <xdr:nvSpPr>
        <xdr:cNvPr id="444" name="n_1aveValue【学校施設】&#10;一人当たり面積"/>
        <xdr:cNvSpPr txBox="1"/>
      </xdr:nvSpPr>
      <xdr:spPr>
        <a:xfrm>
          <a:off x="19012612" y="985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2.366</a:t>
          </a:r>
          <a:endParaRPr kumimoji="1" lang="ja-JP" altLang="en-US" sz="1000" b="1">
            <a:solidFill>
              <a:srgbClr val="000080"/>
            </a:solidFill>
            <a:latin typeface="ＭＳ Ｐゴシック"/>
          </a:endParaRPr>
        </a:p>
      </xdr:txBody>
    </xdr:sp>
    <xdr:clientData/>
  </xdr:oneCellAnchor>
  <xdr:oneCellAnchor>
    <xdr:from>
      <xdr:col>30</xdr:col>
      <xdr:colOff>473152</xdr:colOff>
      <xdr:row>61</xdr:row>
      <xdr:rowOff>78503</xdr:rowOff>
    </xdr:from>
    <xdr:ext cx="469744" cy="259045"/>
    <xdr:sp macro="" textlink="">
      <xdr:nvSpPr>
        <xdr:cNvPr id="445" name="n_1mainValue【学校施設】&#10;一人当たり面積"/>
        <xdr:cNvSpPr txBox="1"/>
      </xdr:nvSpPr>
      <xdr:spPr>
        <a:xfrm>
          <a:off x="19012612" y="1030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6" name="正方形/長方形 445"/>
        <xdr:cNvSpPr/>
      </xdr:nvSpPr>
      <xdr:spPr>
        <a:xfrm>
          <a:off x="1120584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7" name="正方形/長方形 446"/>
        <xdr:cNvSpPr/>
      </xdr:nvSpPr>
      <xdr:spPr>
        <a:xfrm>
          <a:off x="1133284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8" name="正方形/長方形 447"/>
        <xdr:cNvSpPr/>
      </xdr:nvSpPr>
      <xdr:spPr>
        <a:xfrm>
          <a:off x="1133284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9" name="正方形/長方形 448"/>
        <xdr:cNvSpPr/>
      </xdr:nvSpPr>
      <xdr:spPr>
        <a:xfrm>
          <a:off x="1228026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0" name="正方形/長方形 449"/>
        <xdr:cNvSpPr/>
      </xdr:nvSpPr>
      <xdr:spPr>
        <a:xfrm>
          <a:off x="1228026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1" name="正方形/長方形 450"/>
        <xdr:cNvSpPr/>
      </xdr:nvSpPr>
      <xdr:spPr>
        <a:xfrm>
          <a:off x="1328610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2" name="正方形/長方形 451"/>
        <xdr:cNvSpPr/>
      </xdr:nvSpPr>
      <xdr:spPr>
        <a:xfrm>
          <a:off x="1328610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3" name="正方形/長方形 452"/>
        <xdr:cNvSpPr/>
      </xdr:nvSpPr>
      <xdr:spPr>
        <a:xfrm>
          <a:off x="11205845" y="12668250"/>
          <a:ext cx="42443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54" name="正方形/長方形 453"/>
        <xdr:cNvSpPr/>
      </xdr:nvSpPr>
      <xdr:spPr>
        <a:xfrm>
          <a:off x="1649920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5" name="正方形/長方形 454"/>
        <xdr:cNvSpPr/>
      </xdr:nvSpPr>
      <xdr:spPr>
        <a:xfrm>
          <a:off x="1662620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6" name="正方形/長方形 455"/>
        <xdr:cNvSpPr/>
      </xdr:nvSpPr>
      <xdr:spPr>
        <a:xfrm>
          <a:off x="1662620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7" name="正方形/長方形 456"/>
        <xdr:cNvSpPr/>
      </xdr:nvSpPr>
      <xdr:spPr>
        <a:xfrm>
          <a:off x="1750504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8" name="正方形/長方形 457"/>
        <xdr:cNvSpPr/>
      </xdr:nvSpPr>
      <xdr:spPr>
        <a:xfrm>
          <a:off x="1750504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9" name="正方形/長方形 458"/>
        <xdr:cNvSpPr/>
      </xdr:nvSpPr>
      <xdr:spPr>
        <a:xfrm>
          <a:off x="18541365" y="1219708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0" name="正方形/長方形 459"/>
        <xdr:cNvSpPr/>
      </xdr:nvSpPr>
      <xdr:spPr>
        <a:xfrm>
          <a:off x="18541365" y="1239647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61" name="正方形/長方形 460"/>
        <xdr:cNvSpPr/>
      </xdr:nvSpPr>
      <xdr:spPr>
        <a:xfrm>
          <a:off x="16499205" y="12668250"/>
          <a:ext cx="42443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62" name="正方形/長方形 461"/>
        <xdr:cNvSpPr/>
      </xdr:nvSpPr>
      <xdr:spPr>
        <a:xfrm>
          <a:off x="1120584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3" name="正方形/長方形 462"/>
        <xdr:cNvSpPr/>
      </xdr:nvSpPr>
      <xdr:spPr>
        <a:xfrm>
          <a:off x="1133284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4" name="正方形/長方形 463"/>
        <xdr:cNvSpPr/>
      </xdr:nvSpPr>
      <xdr:spPr>
        <a:xfrm>
          <a:off x="1133284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5" name="正方形/長方形 464"/>
        <xdr:cNvSpPr/>
      </xdr:nvSpPr>
      <xdr:spPr>
        <a:xfrm>
          <a:off x="1228026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6" name="正方形/長方形 465"/>
        <xdr:cNvSpPr/>
      </xdr:nvSpPr>
      <xdr:spPr>
        <a:xfrm>
          <a:off x="1228026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7" name="正方形/長方形 466"/>
        <xdr:cNvSpPr/>
      </xdr:nvSpPr>
      <xdr:spPr>
        <a:xfrm>
          <a:off x="1328610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8" name="正方形/長方形 467"/>
        <xdr:cNvSpPr/>
      </xdr:nvSpPr>
      <xdr:spPr>
        <a:xfrm>
          <a:off x="1328610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9" name="正方形/長方形 468"/>
        <xdr:cNvSpPr/>
      </xdr:nvSpPr>
      <xdr:spPr>
        <a:xfrm>
          <a:off x="1120584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70" name="テキスト ボックス 469"/>
        <xdr:cNvSpPr txBox="1"/>
      </xdr:nvSpPr>
      <xdr:spPr>
        <a:xfrm>
          <a:off x="11167745"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71" name="直線コネクタ 470"/>
        <xdr:cNvCxnSpPr/>
      </xdr:nvCxnSpPr>
      <xdr:spPr>
        <a:xfrm>
          <a:off x="11205845" y="186270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72" name="テキスト ボックス 471"/>
        <xdr:cNvSpPr txBox="1"/>
      </xdr:nvSpPr>
      <xdr:spPr>
        <a:xfrm>
          <a:off x="1087327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73" name="直線コネクタ 472"/>
        <xdr:cNvCxnSpPr/>
      </xdr:nvCxnSpPr>
      <xdr:spPr>
        <a:xfrm>
          <a:off x="11205845" y="18308139"/>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74" name="テキスト ボックス 473"/>
        <xdr:cNvSpPr txBox="1"/>
      </xdr:nvSpPr>
      <xdr:spPr>
        <a:xfrm>
          <a:off x="10873271" y="1816972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75" name="直線コネクタ 474"/>
        <xdr:cNvCxnSpPr/>
      </xdr:nvCxnSpPr>
      <xdr:spPr>
        <a:xfrm>
          <a:off x="11205845" y="17989187"/>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76" name="テキスト ボックス 475"/>
        <xdr:cNvSpPr txBox="1"/>
      </xdr:nvSpPr>
      <xdr:spPr>
        <a:xfrm>
          <a:off x="1087327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77" name="直線コネクタ 476"/>
        <xdr:cNvCxnSpPr/>
      </xdr:nvCxnSpPr>
      <xdr:spPr>
        <a:xfrm>
          <a:off x="11205845" y="17670236"/>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78" name="テキスト ボックス 477"/>
        <xdr:cNvSpPr txBox="1"/>
      </xdr:nvSpPr>
      <xdr:spPr>
        <a:xfrm>
          <a:off x="1087327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79" name="直線コネクタ 478"/>
        <xdr:cNvCxnSpPr/>
      </xdr:nvCxnSpPr>
      <xdr:spPr>
        <a:xfrm>
          <a:off x="11205845" y="17351284"/>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80" name="テキスト ボックス 479"/>
        <xdr:cNvSpPr txBox="1"/>
      </xdr:nvSpPr>
      <xdr:spPr>
        <a:xfrm>
          <a:off x="1087327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81" name="直線コネクタ 480"/>
        <xdr:cNvCxnSpPr/>
      </xdr:nvCxnSpPr>
      <xdr:spPr>
        <a:xfrm>
          <a:off x="11205845" y="17032333"/>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82" name="テキスト ボックス 481"/>
        <xdr:cNvSpPr txBox="1"/>
      </xdr:nvSpPr>
      <xdr:spPr>
        <a:xfrm>
          <a:off x="1087327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83" name="直線コネクタ 482"/>
        <xdr:cNvCxnSpPr/>
      </xdr:nvCxnSpPr>
      <xdr:spPr>
        <a:xfrm>
          <a:off x="11205845" y="16713381"/>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84" name="テキスト ボックス 483"/>
        <xdr:cNvSpPr txBox="1"/>
      </xdr:nvSpPr>
      <xdr:spPr>
        <a:xfrm>
          <a:off x="10873271" y="1657496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5" name="直線コネクタ 484"/>
        <xdr:cNvCxnSpPr/>
      </xdr:nvCxnSpPr>
      <xdr:spPr>
        <a:xfrm>
          <a:off x="11205845" y="163944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6" name="テキスト ボックス 485"/>
        <xdr:cNvSpPr txBox="1"/>
      </xdr:nvSpPr>
      <xdr:spPr>
        <a:xfrm>
          <a:off x="1080915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7" name="【公民館】&#10;有形固定資産減価償却率グラフ枠"/>
        <xdr:cNvSpPr/>
      </xdr:nvSpPr>
      <xdr:spPr>
        <a:xfrm>
          <a:off x="1120584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113756</xdr:rowOff>
    </xdr:from>
    <xdr:to>
      <xdr:col>23</xdr:col>
      <xdr:colOff>516889</xdr:colOff>
      <xdr:row>108</xdr:row>
      <xdr:rowOff>30480</xdr:rowOff>
    </xdr:to>
    <xdr:cxnSp macro="">
      <xdr:nvCxnSpPr>
        <xdr:cNvPr id="488" name="直線コネクタ 487"/>
        <xdr:cNvCxnSpPr/>
      </xdr:nvCxnSpPr>
      <xdr:spPr>
        <a:xfrm flipV="1">
          <a:off x="14735809" y="16710116"/>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34307</xdr:rowOff>
    </xdr:from>
    <xdr:ext cx="405111" cy="259045"/>
    <xdr:sp macro="" textlink="">
      <xdr:nvSpPr>
        <xdr:cNvPr id="489" name="【公民館】&#10;有形固定資産減価償却率最小値テキスト"/>
        <xdr:cNvSpPr txBox="1"/>
      </xdr:nvSpPr>
      <xdr:spPr>
        <a:xfrm>
          <a:off x="14825345"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428625</xdr:colOff>
      <xdr:row>108</xdr:row>
      <xdr:rowOff>30480</xdr:rowOff>
    </xdr:from>
    <xdr:to>
      <xdr:col>23</xdr:col>
      <xdr:colOff>606425</xdr:colOff>
      <xdr:row>108</xdr:row>
      <xdr:rowOff>30480</xdr:rowOff>
    </xdr:to>
    <xdr:cxnSp macro="">
      <xdr:nvCxnSpPr>
        <xdr:cNvPr id="490" name="直線コネクタ 489"/>
        <xdr:cNvCxnSpPr/>
      </xdr:nvCxnSpPr>
      <xdr:spPr>
        <a:xfrm>
          <a:off x="14647545" y="1813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60433</xdr:rowOff>
    </xdr:from>
    <xdr:ext cx="405111" cy="259045"/>
    <xdr:sp macro="" textlink="">
      <xdr:nvSpPr>
        <xdr:cNvPr id="491" name="【公民館】&#10;有形固定資産減価償却率最大値テキスト"/>
        <xdr:cNvSpPr txBox="1"/>
      </xdr:nvSpPr>
      <xdr:spPr>
        <a:xfrm>
          <a:off x="14825345" y="16489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23</xdr:col>
      <xdr:colOff>428625</xdr:colOff>
      <xdr:row>99</xdr:row>
      <xdr:rowOff>113756</xdr:rowOff>
    </xdr:from>
    <xdr:to>
      <xdr:col>23</xdr:col>
      <xdr:colOff>606425</xdr:colOff>
      <xdr:row>99</xdr:row>
      <xdr:rowOff>113756</xdr:rowOff>
    </xdr:to>
    <xdr:cxnSp macro="">
      <xdr:nvCxnSpPr>
        <xdr:cNvPr id="492" name="直線コネクタ 491"/>
        <xdr:cNvCxnSpPr/>
      </xdr:nvCxnSpPr>
      <xdr:spPr>
        <a:xfrm>
          <a:off x="14647545" y="1671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31585</xdr:rowOff>
    </xdr:from>
    <xdr:ext cx="405111" cy="259045"/>
    <xdr:sp macro="" textlink="">
      <xdr:nvSpPr>
        <xdr:cNvPr id="493" name="【公民館】&#10;有形固定資産減価償却率平均値テキスト"/>
        <xdr:cNvSpPr txBox="1"/>
      </xdr:nvSpPr>
      <xdr:spPr>
        <a:xfrm>
          <a:off x="14825345" y="17298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53158</xdr:rowOff>
    </xdr:from>
    <xdr:to>
      <xdr:col>23</xdr:col>
      <xdr:colOff>568325</xdr:colOff>
      <xdr:row>103</xdr:row>
      <xdr:rowOff>154758</xdr:rowOff>
    </xdr:to>
    <xdr:sp macro="" textlink="">
      <xdr:nvSpPr>
        <xdr:cNvPr id="494" name="フローチャート : 判断 493"/>
        <xdr:cNvSpPr/>
      </xdr:nvSpPr>
      <xdr:spPr>
        <a:xfrm>
          <a:off x="14685645" y="1732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18869</xdr:rowOff>
    </xdr:from>
    <xdr:to>
      <xdr:col>22</xdr:col>
      <xdr:colOff>415925</xdr:colOff>
      <xdr:row>104</xdr:row>
      <xdr:rowOff>120469</xdr:rowOff>
    </xdr:to>
    <xdr:sp macro="" textlink="">
      <xdr:nvSpPr>
        <xdr:cNvPr id="495" name="フローチャート : 判断 494"/>
        <xdr:cNvSpPr/>
      </xdr:nvSpPr>
      <xdr:spPr>
        <a:xfrm>
          <a:off x="13916025" y="1745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96" name="テキスト ボックス 495"/>
        <xdr:cNvSpPr txBox="1"/>
      </xdr:nvSpPr>
      <xdr:spPr>
        <a:xfrm>
          <a:off x="145459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7" name="テキスト ボックス 496"/>
        <xdr:cNvSpPr txBox="1"/>
      </xdr:nvSpPr>
      <xdr:spPr>
        <a:xfrm>
          <a:off x="1377632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8" name="テキスト ボックス 497"/>
        <xdr:cNvSpPr txBox="1"/>
      </xdr:nvSpPr>
      <xdr:spPr>
        <a:xfrm>
          <a:off x="1298638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9" name="テキスト ボックス 498"/>
        <xdr:cNvSpPr txBox="1"/>
      </xdr:nvSpPr>
      <xdr:spPr>
        <a:xfrm>
          <a:off x="1220406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00" name="テキスト ボックス 499"/>
        <xdr:cNvSpPr txBox="1"/>
      </xdr:nvSpPr>
      <xdr:spPr>
        <a:xfrm>
          <a:off x="113836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144599</xdr:rowOff>
    </xdr:from>
    <xdr:to>
      <xdr:col>22</xdr:col>
      <xdr:colOff>415925</xdr:colOff>
      <xdr:row>102</xdr:row>
      <xdr:rowOff>74749</xdr:rowOff>
    </xdr:to>
    <xdr:sp macro="" textlink="">
      <xdr:nvSpPr>
        <xdr:cNvPr id="501" name="円/楕円 500"/>
        <xdr:cNvSpPr/>
      </xdr:nvSpPr>
      <xdr:spPr>
        <a:xfrm>
          <a:off x="13916025" y="170762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111596</xdr:rowOff>
    </xdr:from>
    <xdr:ext cx="405111" cy="259045"/>
    <xdr:sp macro="" textlink="">
      <xdr:nvSpPr>
        <xdr:cNvPr id="502" name="n_1aveValue【公民館】&#10;有形固定資産減価償却率"/>
        <xdr:cNvSpPr txBox="1"/>
      </xdr:nvSpPr>
      <xdr:spPr>
        <a:xfrm>
          <a:off x="13751568" y="17546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91276</xdr:rowOff>
    </xdr:from>
    <xdr:ext cx="405111" cy="259045"/>
    <xdr:sp macro="" textlink="">
      <xdr:nvSpPr>
        <xdr:cNvPr id="503" name="n_1mainValue【公民館】&#10;有形固定資産減価償却率"/>
        <xdr:cNvSpPr txBox="1"/>
      </xdr:nvSpPr>
      <xdr:spPr>
        <a:xfrm>
          <a:off x="13751568" y="1685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4" name="正方形/長方形 503"/>
        <xdr:cNvSpPr/>
      </xdr:nvSpPr>
      <xdr:spPr>
        <a:xfrm>
          <a:off x="1649920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5" name="正方形/長方形 504"/>
        <xdr:cNvSpPr/>
      </xdr:nvSpPr>
      <xdr:spPr>
        <a:xfrm>
          <a:off x="1662620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6" name="正方形/長方形 505"/>
        <xdr:cNvSpPr/>
      </xdr:nvSpPr>
      <xdr:spPr>
        <a:xfrm>
          <a:off x="1662620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7" name="正方形/長方形 506"/>
        <xdr:cNvSpPr/>
      </xdr:nvSpPr>
      <xdr:spPr>
        <a:xfrm>
          <a:off x="1750504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8" name="正方形/長方形 507"/>
        <xdr:cNvSpPr/>
      </xdr:nvSpPr>
      <xdr:spPr>
        <a:xfrm>
          <a:off x="1750504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9" name="正方形/長方形 508"/>
        <xdr:cNvSpPr/>
      </xdr:nvSpPr>
      <xdr:spPr>
        <a:xfrm>
          <a:off x="18541365" y="1592326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10" name="正方形/長方形 509"/>
        <xdr:cNvSpPr/>
      </xdr:nvSpPr>
      <xdr:spPr>
        <a:xfrm>
          <a:off x="18541365" y="1611884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11" name="正方形/長方形 510"/>
        <xdr:cNvSpPr/>
      </xdr:nvSpPr>
      <xdr:spPr>
        <a:xfrm>
          <a:off x="1649920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12" name="テキスト ボックス 511"/>
        <xdr:cNvSpPr txBox="1"/>
      </xdr:nvSpPr>
      <xdr:spPr>
        <a:xfrm>
          <a:off x="16461105"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13" name="直線コネクタ 512"/>
        <xdr:cNvCxnSpPr/>
      </xdr:nvCxnSpPr>
      <xdr:spPr>
        <a:xfrm>
          <a:off x="16499205" y="186270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14" name="直線コネクタ 513"/>
        <xdr:cNvCxnSpPr/>
      </xdr:nvCxnSpPr>
      <xdr:spPr>
        <a:xfrm>
          <a:off x="16499205" y="18308139"/>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15" name="テキスト ボックス 514"/>
        <xdr:cNvSpPr txBox="1"/>
      </xdr:nvSpPr>
      <xdr:spPr>
        <a:xfrm>
          <a:off x="16070126"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16" name="直線コネクタ 515"/>
        <xdr:cNvCxnSpPr/>
      </xdr:nvCxnSpPr>
      <xdr:spPr>
        <a:xfrm>
          <a:off x="16499205" y="17989187"/>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17" name="テキスト ボックス 516"/>
        <xdr:cNvSpPr txBox="1"/>
      </xdr:nvSpPr>
      <xdr:spPr>
        <a:xfrm>
          <a:off x="16070126"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18" name="直線コネクタ 517"/>
        <xdr:cNvCxnSpPr/>
      </xdr:nvCxnSpPr>
      <xdr:spPr>
        <a:xfrm>
          <a:off x="16499205" y="17670236"/>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19" name="テキスト ボックス 518"/>
        <xdr:cNvSpPr txBox="1"/>
      </xdr:nvSpPr>
      <xdr:spPr>
        <a:xfrm>
          <a:off x="16070126"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20" name="直線コネクタ 519"/>
        <xdr:cNvCxnSpPr/>
      </xdr:nvCxnSpPr>
      <xdr:spPr>
        <a:xfrm>
          <a:off x="16499205" y="17351284"/>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21" name="テキスト ボックス 520"/>
        <xdr:cNvSpPr txBox="1"/>
      </xdr:nvSpPr>
      <xdr:spPr>
        <a:xfrm>
          <a:off x="16070126"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22" name="直線コネクタ 521"/>
        <xdr:cNvCxnSpPr/>
      </xdr:nvCxnSpPr>
      <xdr:spPr>
        <a:xfrm>
          <a:off x="16499205" y="17032333"/>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23" name="テキスト ボックス 522"/>
        <xdr:cNvSpPr txBox="1"/>
      </xdr:nvSpPr>
      <xdr:spPr>
        <a:xfrm>
          <a:off x="16070126"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24" name="直線コネクタ 523"/>
        <xdr:cNvCxnSpPr/>
      </xdr:nvCxnSpPr>
      <xdr:spPr>
        <a:xfrm>
          <a:off x="16499205" y="16713381"/>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25" name="テキスト ボックス 524"/>
        <xdr:cNvSpPr txBox="1"/>
      </xdr:nvSpPr>
      <xdr:spPr>
        <a:xfrm>
          <a:off x="16070126"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6" name="直線コネクタ 525"/>
        <xdr:cNvCxnSpPr/>
      </xdr:nvCxnSpPr>
      <xdr:spPr>
        <a:xfrm>
          <a:off x="16499205" y="163944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7" name="テキスト ボックス 526"/>
        <xdr:cNvSpPr txBox="1"/>
      </xdr:nvSpPr>
      <xdr:spPr>
        <a:xfrm>
          <a:off x="16070126"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8" name="【公民館】&#10;一人当たり面積グラフ枠"/>
        <xdr:cNvSpPr/>
      </xdr:nvSpPr>
      <xdr:spPr>
        <a:xfrm>
          <a:off x="1649920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142058</xdr:rowOff>
    </xdr:from>
    <xdr:to>
      <xdr:col>32</xdr:col>
      <xdr:colOff>186689</xdr:colOff>
      <xdr:row>109</xdr:row>
      <xdr:rowOff>17962</xdr:rowOff>
    </xdr:to>
    <xdr:cxnSp macro="">
      <xdr:nvCxnSpPr>
        <xdr:cNvPr id="529" name="直線コネクタ 528"/>
        <xdr:cNvCxnSpPr/>
      </xdr:nvCxnSpPr>
      <xdr:spPr>
        <a:xfrm flipV="1">
          <a:off x="19960589" y="16738418"/>
          <a:ext cx="0" cy="155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21789</xdr:rowOff>
    </xdr:from>
    <xdr:ext cx="469744" cy="259045"/>
    <xdr:sp macro="" textlink="">
      <xdr:nvSpPr>
        <xdr:cNvPr id="530" name="【公民館】&#10;一人当たり面積最小値テキスト"/>
        <xdr:cNvSpPr txBox="1"/>
      </xdr:nvSpPr>
      <xdr:spPr>
        <a:xfrm>
          <a:off x="20050125" y="1829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109</xdr:row>
      <xdr:rowOff>17962</xdr:rowOff>
    </xdr:from>
    <xdr:to>
      <xdr:col>32</xdr:col>
      <xdr:colOff>276225</xdr:colOff>
      <xdr:row>109</xdr:row>
      <xdr:rowOff>17962</xdr:rowOff>
    </xdr:to>
    <xdr:cxnSp macro="">
      <xdr:nvCxnSpPr>
        <xdr:cNvPr id="531" name="直線コネクタ 530"/>
        <xdr:cNvCxnSpPr/>
      </xdr:nvCxnSpPr>
      <xdr:spPr>
        <a:xfrm>
          <a:off x="19872325" y="1829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88735</xdr:rowOff>
    </xdr:from>
    <xdr:ext cx="469744" cy="259045"/>
    <xdr:sp macro="" textlink="">
      <xdr:nvSpPr>
        <xdr:cNvPr id="532" name="【公民館】&#10;一人当たり面積最大値テキスト"/>
        <xdr:cNvSpPr txBox="1"/>
      </xdr:nvSpPr>
      <xdr:spPr>
        <a:xfrm>
          <a:off x="20050125" y="1651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1.477</a:t>
          </a:r>
          <a:endParaRPr kumimoji="1" lang="ja-JP" altLang="en-US" sz="1000" b="1">
            <a:latin typeface="ＭＳ Ｐゴシック"/>
          </a:endParaRPr>
        </a:p>
      </xdr:txBody>
    </xdr:sp>
    <xdr:clientData/>
  </xdr:oneCellAnchor>
  <xdr:twoCellAnchor>
    <xdr:from>
      <xdr:col>32</xdr:col>
      <xdr:colOff>98425</xdr:colOff>
      <xdr:row>99</xdr:row>
      <xdr:rowOff>142058</xdr:rowOff>
    </xdr:from>
    <xdr:to>
      <xdr:col>32</xdr:col>
      <xdr:colOff>276225</xdr:colOff>
      <xdr:row>99</xdr:row>
      <xdr:rowOff>142058</xdr:rowOff>
    </xdr:to>
    <xdr:cxnSp macro="">
      <xdr:nvCxnSpPr>
        <xdr:cNvPr id="533" name="直線コネクタ 532"/>
        <xdr:cNvCxnSpPr/>
      </xdr:nvCxnSpPr>
      <xdr:spPr>
        <a:xfrm>
          <a:off x="19872325" y="16738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20700</xdr:rowOff>
    </xdr:from>
    <xdr:ext cx="469744" cy="259045"/>
    <xdr:sp macro="" textlink="">
      <xdr:nvSpPr>
        <xdr:cNvPr id="534" name="【公民館】&#10;一人当たり面積平均値テキスト"/>
        <xdr:cNvSpPr txBox="1"/>
      </xdr:nvSpPr>
      <xdr:spPr>
        <a:xfrm>
          <a:off x="20050125" y="17622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0.577</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42273</xdr:rowOff>
    </xdr:from>
    <xdr:to>
      <xdr:col>32</xdr:col>
      <xdr:colOff>238125</xdr:colOff>
      <xdr:row>105</xdr:row>
      <xdr:rowOff>143873</xdr:rowOff>
    </xdr:to>
    <xdr:sp macro="" textlink="">
      <xdr:nvSpPr>
        <xdr:cNvPr id="535" name="フローチャート : 判断 534"/>
        <xdr:cNvSpPr/>
      </xdr:nvSpPr>
      <xdr:spPr>
        <a:xfrm>
          <a:off x="19910425" y="1764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104866</xdr:rowOff>
    </xdr:from>
    <xdr:to>
      <xdr:col>31</xdr:col>
      <xdr:colOff>85725</xdr:colOff>
      <xdr:row>107</xdr:row>
      <xdr:rowOff>35016</xdr:rowOff>
    </xdr:to>
    <xdr:sp macro="" textlink="">
      <xdr:nvSpPr>
        <xdr:cNvPr id="536" name="フローチャート : 判断 535"/>
        <xdr:cNvSpPr/>
      </xdr:nvSpPr>
      <xdr:spPr>
        <a:xfrm>
          <a:off x="19156045" y="17874706"/>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37" name="テキスト ボックス 536"/>
        <xdr:cNvSpPr txBox="1"/>
      </xdr:nvSpPr>
      <xdr:spPr>
        <a:xfrm>
          <a:off x="1977072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8" name="テキスト ボックス 537"/>
        <xdr:cNvSpPr txBox="1"/>
      </xdr:nvSpPr>
      <xdr:spPr>
        <a:xfrm>
          <a:off x="1906968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9" name="テキスト ボックス 538"/>
        <xdr:cNvSpPr txBox="1"/>
      </xdr:nvSpPr>
      <xdr:spPr>
        <a:xfrm>
          <a:off x="1824926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40" name="テキスト ボックス 539"/>
        <xdr:cNvSpPr txBox="1"/>
      </xdr:nvSpPr>
      <xdr:spPr>
        <a:xfrm>
          <a:off x="174288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41" name="テキスト ボックス 540"/>
        <xdr:cNvSpPr txBox="1"/>
      </xdr:nvSpPr>
      <xdr:spPr>
        <a:xfrm>
          <a:off x="1667700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65132</xdr:rowOff>
    </xdr:from>
    <xdr:to>
      <xdr:col>31</xdr:col>
      <xdr:colOff>85725</xdr:colOff>
      <xdr:row>107</xdr:row>
      <xdr:rowOff>166732</xdr:rowOff>
    </xdr:to>
    <xdr:sp macro="" textlink="">
      <xdr:nvSpPr>
        <xdr:cNvPr id="542" name="円/楕円 541"/>
        <xdr:cNvSpPr/>
      </xdr:nvSpPr>
      <xdr:spPr>
        <a:xfrm>
          <a:off x="19156045" y="18002612"/>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51543</xdr:rowOff>
    </xdr:from>
    <xdr:ext cx="469744" cy="259045"/>
    <xdr:sp macro="" textlink="">
      <xdr:nvSpPr>
        <xdr:cNvPr id="543" name="n_1aveValue【公民館】&#10;一人当たり面積"/>
        <xdr:cNvSpPr txBox="1"/>
      </xdr:nvSpPr>
      <xdr:spPr>
        <a:xfrm>
          <a:off x="19012612" y="176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0.362</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157859</xdr:rowOff>
    </xdr:from>
    <xdr:ext cx="469744" cy="259045"/>
    <xdr:sp macro="" textlink="">
      <xdr:nvSpPr>
        <xdr:cNvPr id="544" name="n_1mainValue【公民館】&#10;一人当たり面積"/>
        <xdr:cNvSpPr txBox="1"/>
      </xdr:nvSpPr>
      <xdr:spPr>
        <a:xfrm>
          <a:off x="19012612" y="18095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0.241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5" name="正方形/長方形 544"/>
        <xdr:cNvSpPr/>
      </xdr:nvSpPr>
      <xdr:spPr>
        <a:xfrm>
          <a:off x="691515" y="19000470"/>
          <a:ext cx="200520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6" name="正方形/長方形 545"/>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7" name="テキスト ボックス 546"/>
        <xdr:cNvSpPr txBox="1"/>
      </xdr:nvSpPr>
      <xdr:spPr>
        <a:xfrm>
          <a:off x="767715" y="19310350"/>
          <a:ext cx="1988693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道路・橋梁・トンネルについては、面積が大きい町のため人口と比較するとどうしても一人当たり延長が長くなり、また、山間部が多いためトンネルなども多く一人当たり有形固定資産額が高くなる傾向にある。橋梁・トンネルについては老朽化が進んできており、今後点検業務を実施する予定となっているため、その結果を踏まえて老朽化対策を行うなど、老朽化対策に取り組んでいく。</a:t>
          </a:r>
          <a:endParaRPr lang="ja-JP" altLang="ja-JP" sz="1400">
            <a:effectLst/>
          </a:endParaRPr>
        </a:p>
        <a:p>
          <a:r>
            <a:rPr kumimoji="1" lang="ja-JP" altLang="ja-JP" sz="1100">
              <a:solidFill>
                <a:schemeClr val="dk1"/>
              </a:solidFill>
              <a:effectLst/>
              <a:latin typeface="+mn-lt"/>
              <a:ea typeface="+mn-ea"/>
              <a:cs typeface="+mn-cs"/>
            </a:rPr>
            <a:t>　保育所及び学校施設については、近年の少子化を受けて保育所の統合や学校の統合を行い、保育所については新規に設置、学校においては必要に応じて校舎の増改築を実施したため、減価償却率としては低い水準にある。維持管理に係る経費の増加に留意しつつ、引き続き子育て環境の整備に積極的に取り組んでいく。</a:t>
          </a:r>
          <a:endParaRPr lang="ja-JP" altLang="ja-JP" sz="1400">
            <a:effectLst/>
          </a:endParaRPr>
        </a:p>
        <a:p>
          <a:r>
            <a:rPr kumimoji="1" lang="ja-JP" altLang="ja-JP" sz="1100">
              <a:solidFill>
                <a:schemeClr val="dk1"/>
              </a:solidFill>
              <a:effectLst/>
              <a:latin typeface="+mn-lt"/>
              <a:ea typeface="+mn-ea"/>
              <a:cs typeface="+mn-cs"/>
            </a:rPr>
            <a:t>　公営住宅及び公民館については建築から長年経過していることから、減価償却率が非常に高い数値となっている。どちらにおいても新設や建て替えなどの予定はなく今後も数値は上昇していく現状にある。特に公営住宅については全て木造建築のため、メンテナンスを行いながら時期を見ての取り壊しを待つ状況ではあるが、長寿命化計画を立てて適切に日々の修繕を行っているため使用するうえでの問題はない。</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7192625" y="186690"/>
          <a:ext cx="35509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7211675" y="212090"/>
          <a:ext cx="35064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7237075" y="237490"/>
          <a:ext cx="34493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千葉県大多喜町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691515" y="869950"/>
          <a:ext cx="9136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9,561
9,510
129.87
6,671,748
6,380,887
209,659
3,246,522
4,549,981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24.9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6487795" y="1676400"/>
          <a:ext cx="3086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9975215" y="869950"/>
          <a:ext cx="138303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0235565" y="933450"/>
          <a:ext cx="112903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0235565" y="1192530"/>
          <a:ext cx="112903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0235565" y="1515110"/>
          <a:ext cx="112903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0057765" y="101854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0111740" y="971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0111740" y="123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015619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0076815" y="149352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015619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0076815" y="186309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28015" y="267335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691515" y="409956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1851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1851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765935" y="474472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765935" y="494411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277177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277177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691515" y="521589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653415"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691515" y="74523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691515" y="707898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694056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691515" y="670560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691515" y="633603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691515" y="596265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691515" y="558927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691515" y="52158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691515" y="521589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68580</xdr:rowOff>
    </xdr:from>
    <xdr:to>
      <xdr:col>6</xdr:col>
      <xdr:colOff>510540</xdr:colOff>
      <xdr:row>42</xdr:row>
      <xdr:rowOff>0</xdr:rowOff>
    </xdr:to>
    <xdr:cxnSp macro="">
      <xdr:nvCxnSpPr>
        <xdr:cNvPr id="56" name="直線コネクタ 55"/>
        <xdr:cNvCxnSpPr/>
      </xdr:nvCxnSpPr>
      <xdr:spPr>
        <a:xfrm flipV="1">
          <a:off x="4221480" y="576834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3827</xdr:rowOff>
    </xdr:from>
    <xdr:ext cx="340478" cy="259045"/>
    <xdr:sp macro="" textlink="">
      <xdr:nvSpPr>
        <xdr:cNvPr id="57" name="【図書館】&#10;有形固定資産減価償却率最小値テキスト"/>
        <xdr:cNvSpPr txBox="1"/>
      </xdr:nvSpPr>
      <xdr:spPr>
        <a:xfrm>
          <a:off x="4311015" y="7044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422275</xdr:colOff>
      <xdr:row>42</xdr:row>
      <xdr:rowOff>0</xdr:rowOff>
    </xdr:from>
    <xdr:to>
      <xdr:col>6</xdr:col>
      <xdr:colOff>600075</xdr:colOff>
      <xdr:row>42</xdr:row>
      <xdr:rowOff>0</xdr:rowOff>
    </xdr:to>
    <xdr:cxnSp macro="">
      <xdr:nvCxnSpPr>
        <xdr:cNvPr id="58" name="直線コネクタ 57"/>
        <xdr:cNvCxnSpPr/>
      </xdr:nvCxnSpPr>
      <xdr:spPr>
        <a:xfrm>
          <a:off x="4133215" y="704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15257</xdr:rowOff>
    </xdr:from>
    <xdr:ext cx="405111" cy="259045"/>
    <xdr:sp macro="" textlink="">
      <xdr:nvSpPr>
        <xdr:cNvPr id="59" name="【図書館】&#10;有形固定資産減価償却率最大値テキスト"/>
        <xdr:cNvSpPr txBox="1"/>
      </xdr:nvSpPr>
      <xdr:spPr>
        <a:xfrm>
          <a:off x="4311015" y="554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6</xdr:col>
      <xdr:colOff>422275</xdr:colOff>
      <xdr:row>34</xdr:row>
      <xdr:rowOff>68580</xdr:rowOff>
    </xdr:from>
    <xdr:to>
      <xdr:col>6</xdr:col>
      <xdr:colOff>600075</xdr:colOff>
      <xdr:row>34</xdr:row>
      <xdr:rowOff>68580</xdr:rowOff>
    </xdr:to>
    <xdr:cxnSp macro="">
      <xdr:nvCxnSpPr>
        <xdr:cNvPr id="60" name="直線コネクタ 59"/>
        <xdr:cNvCxnSpPr/>
      </xdr:nvCxnSpPr>
      <xdr:spPr>
        <a:xfrm>
          <a:off x="4133215"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133367</xdr:rowOff>
    </xdr:from>
    <xdr:ext cx="405111" cy="259045"/>
    <xdr:sp macro="" textlink="">
      <xdr:nvSpPr>
        <xdr:cNvPr id="61" name="【図書館】&#10;有形固定資産減価償却率平均値テキスト"/>
        <xdr:cNvSpPr txBox="1"/>
      </xdr:nvSpPr>
      <xdr:spPr>
        <a:xfrm>
          <a:off x="4311015" y="633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154940</xdr:rowOff>
    </xdr:from>
    <xdr:to>
      <xdr:col>6</xdr:col>
      <xdr:colOff>561975</xdr:colOff>
      <xdr:row>38</xdr:row>
      <xdr:rowOff>85090</xdr:rowOff>
    </xdr:to>
    <xdr:sp macro="" textlink="">
      <xdr:nvSpPr>
        <xdr:cNvPr id="62" name="フローチャート : 判断 61"/>
        <xdr:cNvSpPr/>
      </xdr:nvSpPr>
      <xdr:spPr>
        <a:xfrm>
          <a:off x="4171315" y="635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53975</xdr:rowOff>
    </xdr:from>
    <xdr:to>
      <xdr:col>5</xdr:col>
      <xdr:colOff>409575</xdr:colOff>
      <xdr:row>37</xdr:row>
      <xdr:rowOff>155575</xdr:rowOff>
    </xdr:to>
    <xdr:sp macro="" textlink="">
      <xdr:nvSpPr>
        <xdr:cNvPr id="63" name="フローチャート : 判断 62"/>
        <xdr:cNvSpPr/>
      </xdr:nvSpPr>
      <xdr:spPr>
        <a:xfrm>
          <a:off x="3401695"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146702</xdr:rowOff>
    </xdr:from>
    <xdr:ext cx="405111" cy="259045"/>
    <xdr:sp macro="" textlink="">
      <xdr:nvSpPr>
        <xdr:cNvPr id="64" name="n_1aveValue【図書館】&#10;有形固定資産減価償却率"/>
        <xdr:cNvSpPr txBox="1"/>
      </xdr:nvSpPr>
      <xdr:spPr>
        <a:xfrm>
          <a:off x="3237238" y="634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5" name="テキスト ボックス 64"/>
        <xdr:cNvSpPr txBox="1"/>
      </xdr:nvSpPr>
      <xdr:spPr>
        <a:xfrm>
          <a:off x="40316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26199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47967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68973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8693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25400</xdr:rowOff>
    </xdr:from>
    <xdr:to>
      <xdr:col>5</xdr:col>
      <xdr:colOff>409575</xdr:colOff>
      <xdr:row>36</xdr:row>
      <xdr:rowOff>127000</xdr:rowOff>
    </xdr:to>
    <xdr:sp macro="" textlink="">
      <xdr:nvSpPr>
        <xdr:cNvPr id="70" name="円/楕円 69"/>
        <xdr:cNvSpPr/>
      </xdr:nvSpPr>
      <xdr:spPr>
        <a:xfrm>
          <a:off x="3401695"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34</xdr:row>
      <xdr:rowOff>143527</xdr:rowOff>
    </xdr:from>
    <xdr:ext cx="405111" cy="259045"/>
    <xdr:sp macro="" textlink="">
      <xdr:nvSpPr>
        <xdr:cNvPr id="71" name="n_1mainValue【図書館】&#10;有形固定資産減価償却率"/>
        <xdr:cNvSpPr txBox="1"/>
      </xdr:nvSpPr>
      <xdr:spPr>
        <a:xfrm>
          <a:off x="3237238"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598487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611187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611187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699071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699071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8034655" y="474472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8034655" y="494411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598487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0" name="テキスト ボックス 79"/>
        <xdr:cNvSpPr txBox="1"/>
      </xdr:nvSpPr>
      <xdr:spPr>
        <a:xfrm>
          <a:off x="5946775"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5984875" y="74523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5984875" y="70789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5563416"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5984875" y="67056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5563416"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5984875" y="63360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5563416"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5984875" y="59626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5563416"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5984875" y="55892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5563416"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5984875" y="52158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5563416"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598487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38100</xdr:rowOff>
    </xdr:from>
    <xdr:to>
      <xdr:col>15</xdr:col>
      <xdr:colOff>180340</xdr:colOff>
      <xdr:row>41</xdr:row>
      <xdr:rowOff>49530</xdr:rowOff>
    </xdr:to>
    <xdr:cxnSp macro="">
      <xdr:nvCxnSpPr>
        <xdr:cNvPr id="95" name="直線コネクタ 94"/>
        <xdr:cNvCxnSpPr/>
      </xdr:nvCxnSpPr>
      <xdr:spPr>
        <a:xfrm flipV="1">
          <a:off x="9446260" y="5737860"/>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53357</xdr:rowOff>
    </xdr:from>
    <xdr:ext cx="469744" cy="259045"/>
    <xdr:sp macro="" textlink="">
      <xdr:nvSpPr>
        <xdr:cNvPr id="96" name="【図書館】&#10;一人当たり面積最小値テキスト"/>
        <xdr:cNvSpPr txBox="1"/>
      </xdr:nvSpPr>
      <xdr:spPr>
        <a:xfrm>
          <a:off x="9535795" y="69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0.042</a:t>
          </a:r>
          <a:endParaRPr kumimoji="1" lang="ja-JP" altLang="en-US" sz="1000" b="1">
            <a:latin typeface="ＭＳ Ｐゴシック"/>
          </a:endParaRPr>
        </a:p>
      </xdr:txBody>
    </xdr:sp>
    <xdr:clientData/>
  </xdr:oneCellAnchor>
  <xdr:twoCellAnchor>
    <xdr:from>
      <xdr:col>15</xdr:col>
      <xdr:colOff>92075</xdr:colOff>
      <xdr:row>41</xdr:row>
      <xdr:rowOff>49530</xdr:rowOff>
    </xdr:from>
    <xdr:to>
      <xdr:col>15</xdr:col>
      <xdr:colOff>269875</xdr:colOff>
      <xdr:row>41</xdr:row>
      <xdr:rowOff>49530</xdr:rowOff>
    </xdr:to>
    <xdr:cxnSp macro="">
      <xdr:nvCxnSpPr>
        <xdr:cNvPr id="97" name="直線コネクタ 96"/>
        <xdr:cNvCxnSpPr/>
      </xdr:nvCxnSpPr>
      <xdr:spPr>
        <a:xfrm>
          <a:off x="9357995" y="692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156227</xdr:rowOff>
    </xdr:from>
    <xdr:ext cx="469744" cy="259045"/>
    <xdr:sp macro="" textlink="">
      <xdr:nvSpPr>
        <xdr:cNvPr id="98" name="【図書館】&#10;一人当たり面積最大値テキスト"/>
        <xdr:cNvSpPr txBox="1"/>
      </xdr:nvSpPr>
      <xdr:spPr>
        <a:xfrm>
          <a:off x="9535795"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0.360</a:t>
          </a:r>
          <a:endParaRPr kumimoji="1" lang="ja-JP" altLang="en-US" sz="1000" b="1">
            <a:latin typeface="ＭＳ Ｐゴシック"/>
          </a:endParaRPr>
        </a:p>
      </xdr:txBody>
    </xdr:sp>
    <xdr:clientData/>
  </xdr:oneCellAnchor>
  <xdr:twoCellAnchor>
    <xdr:from>
      <xdr:col>15</xdr:col>
      <xdr:colOff>92075</xdr:colOff>
      <xdr:row>34</xdr:row>
      <xdr:rowOff>38100</xdr:rowOff>
    </xdr:from>
    <xdr:to>
      <xdr:col>15</xdr:col>
      <xdr:colOff>269875</xdr:colOff>
      <xdr:row>34</xdr:row>
      <xdr:rowOff>38100</xdr:rowOff>
    </xdr:to>
    <xdr:cxnSp macro="">
      <xdr:nvCxnSpPr>
        <xdr:cNvPr id="99" name="直線コネクタ 98"/>
        <xdr:cNvCxnSpPr/>
      </xdr:nvCxnSpPr>
      <xdr:spPr>
        <a:xfrm>
          <a:off x="9357995"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11447</xdr:rowOff>
    </xdr:from>
    <xdr:ext cx="469744" cy="259045"/>
    <xdr:sp macro="" textlink="">
      <xdr:nvSpPr>
        <xdr:cNvPr id="100" name="【図書館】&#10;一人当たり面積平均値テキスト"/>
        <xdr:cNvSpPr txBox="1"/>
      </xdr:nvSpPr>
      <xdr:spPr>
        <a:xfrm>
          <a:off x="9535795" y="6381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33020</xdr:rowOff>
    </xdr:from>
    <xdr:to>
      <xdr:col>15</xdr:col>
      <xdr:colOff>231775</xdr:colOff>
      <xdr:row>38</xdr:row>
      <xdr:rowOff>134620</xdr:rowOff>
    </xdr:to>
    <xdr:sp macro="" textlink="">
      <xdr:nvSpPr>
        <xdr:cNvPr id="101" name="フローチャート : 判断 100"/>
        <xdr:cNvSpPr/>
      </xdr:nvSpPr>
      <xdr:spPr>
        <a:xfrm>
          <a:off x="9396095"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36830</xdr:rowOff>
    </xdr:from>
    <xdr:to>
      <xdr:col>14</xdr:col>
      <xdr:colOff>79375</xdr:colOff>
      <xdr:row>39</xdr:row>
      <xdr:rowOff>138430</xdr:rowOff>
    </xdr:to>
    <xdr:sp macro="" textlink="">
      <xdr:nvSpPr>
        <xdr:cNvPr id="102" name="フローチャート : 判断 101"/>
        <xdr:cNvSpPr/>
      </xdr:nvSpPr>
      <xdr:spPr>
        <a:xfrm>
          <a:off x="8649335" y="65747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154957</xdr:rowOff>
    </xdr:from>
    <xdr:ext cx="469744" cy="259045"/>
    <xdr:sp macro="" textlink="">
      <xdr:nvSpPr>
        <xdr:cNvPr id="103" name="n_1aveValue【図書館】&#10;一人当たり面積"/>
        <xdr:cNvSpPr txBox="1"/>
      </xdr:nvSpPr>
      <xdr:spPr>
        <a:xfrm>
          <a:off x="8498282"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0.122</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92640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855535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773493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69145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16267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82550</xdr:rowOff>
    </xdr:from>
    <xdr:to>
      <xdr:col>14</xdr:col>
      <xdr:colOff>79375</xdr:colOff>
      <xdr:row>41</xdr:row>
      <xdr:rowOff>12700</xdr:rowOff>
    </xdr:to>
    <xdr:sp macro="" textlink="">
      <xdr:nvSpPr>
        <xdr:cNvPr id="109" name="円/楕円 108"/>
        <xdr:cNvSpPr/>
      </xdr:nvSpPr>
      <xdr:spPr>
        <a:xfrm>
          <a:off x="8649335" y="67881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41</xdr:row>
      <xdr:rowOff>3827</xdr:rowOff>
    </xdr:from>
    <xdr:ext cx="469744" cy="259045"/>
    <xdr:sp macro="" textlink="">
      <xdr:nvSpPr>
        <xdr:cNvPr id="110" name="n_1mainValue【図書館】&#10;一人当たり面積"/>
        <xdr:cNvSpPr txBox="1"/>
      </xdr:nvSpPr>
      <xdr:spPr>
        <a:xfrm>
          <a:off x="8498282"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691515" y="782574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1851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1851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765935" y="847090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765935" y="867029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277177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277177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691515" y="894207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653415"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691515" y="111785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2" name="直線コネクタ 121"/>
        <xdr:cNvCxnSpPr/>
      </xdr:nvCxnSpPr>
      <xdr:spPr>
        <a:xfrm>
          <a:off x="691515" y="10859588"/>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3" name="テキスト ボックス 122"/>
        <xdr:cNvSpPr txBox="1"/>
      </xdr:nvSpPr>
      <xdr:spPr>
        <a:xfrm>
          <a:off x="35894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4" name="直線コネクタ 123"/>
        <xdr:cNvCxnSpPr/>
      </xdr:nvCxnSpPr>
      <xdr:spPr>
        <a:xfrm>
          <a:off x="691515" y="10540637"/>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5" name="テキスト ボックス 124"/>
        <xdr:cNvSpPr txBox="1"/>
      </xdr:nvSpPr>
      <xdr:spPr>
        <a:xfrm>
          <a:off x="35894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6" name="直線コネクタ 125"/>
        <xdr:cNvCxnSpPr/>
      </xdr:nvCxnSpPr>
      <xdr:spPr>
        <a:xfrm>
          <a:off x="691515" y="10221685"/>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7" name="テキスト ボックス 126"/>
        <xdr:cNvSpPr txBox="1"/>
      </xdr:nvSpPr>
      <xdr:spPr>
        <a:xfrm>
          <a:off x="35894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8" name="直線コネクタ 127"/>
        <xdr:cNvCxnSpPr/>
      </xdr:nvCxnSpPr>
      <xdr:spPr>
        <a:xfrm>
          <a:off x="691515" y="9898925"/>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9" name="テキスト ボックス 128"/>
        <xdr:cNvSpPr txBox="1"/>
      </xdr:nvSpPr>
      <xdr:spPr>
        <a:xfrm>
          <a:off x="35894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0" name="直線コネクタ 129"/>
        <xdr:cNvCxnSpPr/>
      </xdr:nvCxnSpPr>
      <xdr:spPr>
        <a:xfrm>
          <a:off x="691515" y="9579973"/>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1" name="テキスト ボックス 130"/>
        <xdr:cNvSpPr txBox="1"/>
      </xdr:nvSpPr>
      <xdr:spPr>
        <a:xfrm>
          <a:off x="35894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2" name="直線コネクタ 131"/>
        <xdr:cNvCxnSpPr/>
      </xdr:nvCxnSpPr>
      <xdr:spPr>
        <a:xfrm>
          <a:off x="691515" y="9261022"/>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3" name="テキスト ボックス 132"/>
        <xdr:cNvSpPr txBox="1"/>
      </xdr:nvSpPr>
      <xdr:spPr>
        <a:xfrm>
          <a:off x="35894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691515" y="894207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体育館・プール】&#10;有形固定資産減価償却率グラフ枠"/>
        <xdr:cNvSpPr/>
      </xdr:nvSpPr>
      <xdr:spPr>
        <a:xfrm>
          <a:off x="691515" y="894207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109401</xdr:rowOff>
    </xdr:from>
    <xdr:to>
      <xdr:col>6</xdr:col>
      <xdr:colOff>510540</xdr:colOff>
      <xdr:row>63</xdr:row>
      <xdr:rowOff>138793</xdr:rowOff>
    </xdr:to>
    <xdr:cxnSp macro="">
      <xdr:nvCxnSpPr>
        <xdr:cNvPr id="137" name="直線コネクタ 136"/>
        <xdr:cNvCxnSpPr/>
      </xdr:nvCxnSpPr>
      <xdr:spPr>
        <a:xfrm flipV="1">
          <a:off x="4221480" y="9329601"/>
          <a:ext cx="0" cy="1370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142620</xdr:rowOff>
    </xdr:from>
    <xdr:ext cx="405111" cy="259045"/>
    <xdr:sp macro="" textlink="">
      <xdr:nvSpPr>
        <xdr:cNvPr id="138" name="【体育館・プール】&#10;有形固定資産減価償却率最小値テキスト"/>
        <xdr:cNvSpPr txBox="1"/>
      </xdr:nvSpPr>
      <xdr:spPr>
        <a:xfrm>
          <a:off x="4311015" y="10703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6</xdr:col>
      <xdr:colOff>422275</xdr:colOff>
      <xdr:row>63</xdr:row>
      <xdr:rowOff>138793</xdr:rowOff>
    </xdr:from>
    <xdr:to>
      <xdr:col>6</xdr:col>
      <xdr:colOff>600075</xdr:colOff>
      <xdr:row>63</xdr:row>
      <xdr:rowOff>138793</xdr:rowOff>
    </xdr:to>
    <xdr:cxnSp macro="">
      <xdr:nvCxnSpPr>
        <xdr:cNvPr id="139" name="直線コネクタ 138"/>
        <xdr:cNvCxnSpPr/>
      </xdr:nvCxnSpPr>
      <xdr:spPr>
        <a:xfrm>
          <a:off x="4133215" y="10700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56078</xdr:rowOff>
    </xdr:from>
    <xdr:ext cx="405111" cy="259045"/>
    <xdr:sp macro="" textlink="">
      <xdr:nvSpPr>
        <xdr:cNvPr id="140" name="【体育館・プール】&#10;有形固定資産減価償却率最大値テキスト"/>
        <xdr:cNvSpPr txBox="1"/>
      </xdr:nvSpPr>
      <xdr:spPr>
        <a:xfrm>
          <a:off x="4311015" y="9108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87.9</a:t>
          </a:r>
          <a:endParaRPr kumimoji="1" lang="ja-JP" altLang="en-US" sz="1000" b="1">
            <a:latin typeface="ＭＳ Ｐゴシック"/>
          </a:endParaRPr>
        </a:p>
      </xdr:txBody>
    </xdr:sp>
    <xdr:clientData/>
  </xdr:oneCellAnchor>
  <xdr:twoCellAnchor>
    <xdr:from>
      <xdr:col>6</xdr:col>
      <xdr:colOff>422275</xdr:colOff>
      <xdr:row>55</xdr:row>
      <xdr:rowOff>109401</xdr:rowOff>
    </xdr:from>
    <xdr:to>
      <xdr:col>6</xdr:col>
      <xdr:colOff>600075</xdr:colOff>
      <xdr:row>55</xdr:row>
      <xdr:rowOff>109401</xdr:rowOff>
    </xdr:to>
    <xdr:cxnSp macro="">
      <xdr:nvCxnSpPr>
        <xdr:cNvPr id="141" name="直線コネクタ 140"/>
        <xdr:cNvCxnSpPr/>
      </xdr:nvCxnSpPr>
      <xdr:spPr>
        <a:xfrm>
          <a:off x="4133215" y="932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9270</xdr:rowOff>
    </xdr:from>
    <xdr:ext cx="405111" cy="259045"/>
    <xdr:sp macro="" textlink="">
      <xdr:nvSpPr>
        <xdr:cNvPr id="142" name="【体育館・プール】&#10;有形固定資産減価償却率平均値テキスト"/>
        <xdr:cNvSpPr txBox="1"/>
      </xdr:nvSpPr>
      <xdr:spPr>
        <a:xfrm>
          <a:off x="4311015" y="100676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30843</xdr:rowOff>
    </xdr:from>
    <xdr:to>
      <xdr:col>6</xdr:col>
      <xdr:colOff>561975</xdr:colOff>
      <xdr:row>60</xdr:row>
      <xdr:rowOff>132443</xdr:rowOff>
    </xdr:to>
    <xdr:sp macro="" textlink="">
      <xdr:nvSpPr>
        <xdr:cNvPr id="143" name="フローチャート : 判断 142"/>
        <xdr:cNvSpPr/>
      </xdr:nvSpPr>
      <xdr:spPr>
        <a:xfrm>
          <a:off x="4171315"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22678</xdr:rowOff>
    </xdr:from>
    <xdr:to>
      <xdr:col>5</xdr:col>
      <xdr:colOff>409575</xdr:colOff>
      <xdr:row>61</xdr:row>
      <xdr:rowOff>124278</xdr:rowOff>
    </xdr:to>
    <xdr:sp macro="" textlink="">
      <xdr:nvSpPr>
        <xdr:cNvPr id="144" name="フローチャート : 判断 143"/>
        <xdr:cNvSpPr/>
      </xdr:nvSpPr>
      <xdr:spPr>
        <a:xfrm>
          <a:off x="3401695" y="1024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140805</xdr:rowOff>
    </xdr:from>
    <xdr:ext cx="405111" cy="259045"/>
    <xdr:sp macro="" textlink="">
      <xdr:nvSpPr>
        <xdr:cNvPr id="145" name="n_1aveValue【体育館・プール】&#10;有形固定資産減価償却率"/>
        <xdr:cNvSpPr txBox="1"/>
      </xdr:nvSpPr>
      <xdr:spPr>
        <a:xfrm>
          <a:off x="3237238" y="10031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6" name="テキスト ボックス 145"/>
        <xdr:cNvSpPr txBox="1"/>
      </xdr:nvSpPr>
      <xdr:spPr>
        <a:xfrm>
          <a:off x="40316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26199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47967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68973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8693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64</xdr:row>
      <xdr:rowOff>1451</xdr:rowOff>
    </xdr:from>
    <xdr:to>
      <xdr:col>5</xdr:col>
      <xdr:colOff>409575</xdr:colOff>
      <xdr:row>64</xdr:row>
      <xdr:rowOff>103051</xdr:rowOff>
    </xdr:to>
    <xdr:sp macro="" textlink="">
      <xdr:nvSpPr>
        <xdr:cNvPr id="151" name="円/楕円 150"/>
        <xdr:cNvSpPr/>
      </xdr:nvSpPr>
      <xdr:spPr>
        <a:xfrm>
          <a:off x="3401695" y="1073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64</xdr:row>
      <xdr:rowOff>94178</xdr:rowOff>
    </xdr:from>
    <xdr:ext cx="405111" cy="259045"/>
    <xdr:sp macro="" textlink="">
      <xdr:nvSpPr>
        <xdr:cNvPr id="152" name="n_1mainValue【体育館・プール】&#10;有形固定資産減価償却率"/>
        <xdr:cNvSpPr txBox="1"/>
      </xdr:nvSpPr>
      <xdr:spPr>
        <a:xfrm>
          <a:off x="3237238" y="10823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598487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11187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11187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699071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699071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034655" y="847090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034655" y="867029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598487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5946775"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5984875" y="111785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3" name="直線コネクタ 162"/>
        <xdr:cNvCxnSpPr/>
      </xdr:nvCxnSpPr>
      <xdr:spPr>
        <a:xfrm>
          <a:off x="5984875" y="108051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4" name="テキスト ボックス 163"/>
        <xdr:cNvSpPr txBox="1"/>
      </xdr:nvSpPr>
      <xdr:spPr>
        <a:xfrm>
          <a:off x="5563416"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5" name="直線コネクタ 164"/>
        <xdr:cNvCxnSpPr/>
      </xdr:nvCxnSpPr>
      <xdr:spPr>
        <a:xfrm>
          <a:off x="5984875" y="104317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6" name="テキスト ボックス 165"/>
        <xdr:cNvSpPr txBox="1"/>
      </xdr:nvSpPr>
      <xdr:spPr>
        <a:xfrm>
          <a:off x="5563416"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7" name="直線コネクタ 166"/>
        <xdr:cNvCxnSpPr/>
      </xdr:nvCxnSpPr>
      <xdr:spPr>
        <a:xfrm>
          <a:off x="5984875" y="100584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8" name="テキスト ボックス 167"/>
        <xdr:cNvSpPr txBox="1"/>
      </xdr:nvSpPr>
      <xdr:spPr>
        <a:xfrm>
          <a:off x="5563416"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9" name="直線コネクタ 168"/>
        <xdr:cNvCxnSpPr/>
      </xdr:nvCxnSpPr>
      <xdr:spPr>
        <a:xfrm>
          <a:off x="5984875" y="96888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0" name="テキスト ボックス 169"/>
        <xdr:cNvSpPr txBox="1"/>
      </xdr:nvSpPr>
      <xdr:spPr>
        <a:xfrm>
          <a:off x="5563416"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1" name="直線コネクタ 170"/>
        <xdr:cNvCxnSpPr/>
      </xdr:nvCxnSpPr>
      <xdr:spPr>
        <a:xfrm>
          <a:off x="5984875" y="93154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2" name="テキスト ボックス 171"/>
        <xdr:cNvSpPr txBox="1"/>
      </xdr:nvSpPr>
      <xdr:spPr>
        <a:xfrm>
          <a:off x="5563416"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5984875" y="89420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5563416"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xdr:cNvSpPr/>
      </xdr:nvSpPr>
      <xdr:spPr>
        <a:xfrm>
          <a:off x="598487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121920</xdr:rowOff>
    </xdr:from>
    <xdr:to>
      <xdr:col>15</xdr:col>
      <xdr:colOff>180340</xdr:colOff>
      <xdr:row>64</xdr:row>
      <xdr:rowOff>63500</xdr:rowOff>
    </xdr:to>
    <xdr:cxnSp macro="">
      <xdr:nvCxnSpPr>
        <xdr:cNvPr id="176" name="直線コネクタ 175"/>
        <xdr:cNvCxnSpPr/>
      </xdr:nvCxnSpPr>
      <xdr:spPr>
        <a:xfrm flipV="1">
          <a:off x="9446260" y="950976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67327</xdr:rowOff>
    </xdr:from>
    <xdr:ext cx="469744" cy="259045"/>
    <xdr:sp macro="" textlink="">
      <xdr:nvSpPr>
        <xdr:cNvPr id="177" name="【体育館・プール】&#10;一人当たり面積最小値テキスト"/>
        <xdr:cNvSpPr txBox="1"/>
      </xdr:nvSpPr>
      <xdr:spPr>
        <a:xfrm>
          <a:off x="9535795" y="107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64</xdr:row>
      <xdr:rowOff>63500</xdr:rowOff>
    </xdr:from>
    <xdr:to>
      <xdr:col>15</xdr:col>
      <xdr:colOff>269875</xdr:colOff>
      <xdr:row>64</xdr:row>
      <xdr:rowOff>63500</xdr:rowOff>
    </xdr:to>
    <xdr:cxnSp macro="">
      <xdr:nvCxnSpPr>
        <xdr:cNvPr id="178" name="直線コネクタ 177"/>
        <xdr:cNvCxnSpPr/>
      </xdr:nvCxnSpPr>
      <xdr:spPr>
        <a:xfrm>
          <a:off x="9357995" y="1079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68597</xdr:rowOff>
    </xdr:from>
    <xdr:ext cx="469744" cy="259045"/>
    <xdr:sp macro="" textlink="">
      <xdr:nvSpPr>
        <xdr:cNvPr id="179" name="【体育館・プール】&#10;一人当たり面積最大値テキスト"/>
        <xdr:cNvSpPr txBox="1"/>
      </xdr:nvSpPr>
      <xdr:spPr>
        <a:xfrm>
          <a:off x="9535795" y="928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15</xdr:col>
      <xdr:colOff>92075</xdr:colOff>
      <xdr:row>56</xdr:row>
      <xdr:rowOff>121920</xdr:rowOff>
    </xdr:from>
    <xdr:to>
      <xdr:col>15</xdr:col>
      <xdr:colOff>269875</xdr:colOff>
      <xdr:row>56</xdr:row>
      <xdr:rowOff>121920</xdr:rowOff>
    </xdr:to>
    <xdr:cxnSp macro="">
      <xdr:nvCxnSpPr>
        <xdr:cNvPr id="180" name="直線コネクタ 179"/>
        <xdr:cNvCxnSpPr/>
      </xdr:nvCxnSpPr>
      <xdr:spPr>
        <a:xfrm>
          <a:off x="9357995"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92727</xdr:rowOff>
    </xdr:from>
    <xdr:ext cx="469744" cy="259045"/>
    <xdr:sp macro="" textlink="">
      <xdr:nvSpPr>
        <xdr:cNvPr id="181" name="【体育館・プール】&#10;一人当たり面積平均値テキスト"/>
        <xdr:cNvSpPr txBox="1"/>
      </xdr:nvSpPr>
      <xdr:spPr>
        <a:xfrm>
          <a:off x="9535795" y="9983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0.605</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114300</xdr:rowOff>
    </xdr:from>
    <xdr:to>
      <xdr:col>15</xdr:col>
      <xdr:colOff>231775</xdr:colOff>
      <xdr:row>60</xdr:row>
      <xdr:rowOff>44450</xdr:rowOff>
    </xdr:to>
    <xdr:sp macro="" textlink="">
      <xdr:nvSpPr>
        <xdr:cNvPr id="182" name="フローチャート : 判断 181"/>
        <xdr:cNvSpPr/>
      </xdr:nvSpPr>
      <xdr:spPr>
        <a:xfrm>
          <a:off x="9396095" y="10005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135890</xdr:rowOff>
    </xdr:from>
    <xdr:to>
      <xdr:col>14</xdr:col>
      <xdr:colOff>79375</xdr:colOff>
      <xdr:row>61</xdr:row>
      <xdr:rowOff>66040</xdr:rowOff>
    </xdr:to>
    <xdr:sp macro="" textlink="">
      <xdr:nvSpPr>
        <xdr:cNvPr id="183" name="フローチャート : 判断 182"/>
        <xdr:cNvSpPr/>
      </xdr:nvSpPr>
      <xdr:spPr>
        <a:xfrm>
          <a:off x="8649335" y="101942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82567</xdr:rowOff>
    </xdr:from>
    <xdr:ext cx="469744" cy="259045"/>
    <xdr:sp macro="" textlink="">
      <xdr:nvSpPr>
        <xdr:cNvPr id="184" name="n_1aveValue【体育館・プール】&#10;一人当たり面積"/>
        <xdr:cNvSpPr txBox="1"/>
      </xdr:nvSpPr>
      <xdr:spPr>
        <a:xfrm>
          <a:off x="8498282" y="997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0.453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5" name="テキスト ボックス 184"/>
        <xdr:cNvSpPr txBox="1"/>
      </xdr:nvSpPr>
      <xdr:spPr>
        <a:xfrm>
          <a:off x="92640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855535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773493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69145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16267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95250</xdr:rowOff>
    </xdr:from>
    <xdr:to>
      <xdr:col>14</xdr:col>
      <xdr:colOff>79375</xdr:colOff>
      <xdr:row>62</xdr:row>
      <xdr:rowOff>25400</xdr:rowOff>
    </xdr:to>
    <xdr:sp macro="" textlink="">
      <xdr:nvSpPr>
        <xdr:cNvPr id="190" name="円/楕円 189"/>
        <xdr:cNvSpPr/>
      </xdr:nvSpPr>
      <xdr:spPr>
        <a:xfrm>
          <a:off x="8649335" y="103212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16527</xdr:rowOff>
    </xdr:from>
    <xdr:ext cx="469744" cy="259045"/>
    <xdr:sp macro="" textlink="">
      <xdr:nvSpPr>
        <xdr:cNvPr id="191" name="n_1mainValue【体育館・プール】&#10;一人当たり面積"/>
        <xdr:cNvSpPr txBox="1"/>
      </xdr:nvSpPr>
      <xdr:spPr>
        <a:xfrm>
          <a:off x="8498282" y="1041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0.350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691515" y="1155192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1851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1851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765935" y="1219708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765935" y="1239647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277177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277177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691515" y="12668250"/>
          <a:ext cx="42519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200" name="正方形/長方形 199"/>
        <xdr:cNvSpPr/>
      </xdr:nvSpPr>
      <xdr:spPr>
        <a:xfrm>
          <a:off x="598487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01" name="正方形/長方形 200"/>
        <xdr:cNvSpPr/>
      </xdr:nvSpPr>
      <xdr:spPr>
        <a:xfrm>
          <a:off x="611187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02" name="正方形/長方形 201"/>
        <xdr:cNvSpPr/>
      </xdr:nvSpPr>
      <xdr:spPr>
        <a:xfrm>
          <a:off x="611187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03" name="正方形/長方形 202"/>
        <xdr:cNvSpPr/>
      </xdr:nvSpPr>
      <xdr:spPr>
        <a:xfrm>
          <a:off x="699071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4" name="正方形/長方形 203"/>
        <xdr:cNvSpPr/>
      </xdr:nvSpPr>
      <xdr:spPr>
        <a:xfrm>
          <a:off x="699071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5" name="正方形/長方形 204"/>
        <xdr:cNvSpPr/>
      </xdr:nvSpPr>
      <xdr:spPr>
        <a:xfrm>
          <a:off x="8034655" y="1219708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6" name="正方形/長方形 205"/>
        <xdr:cNvSpPr/>
      </xdr:nvSpPr>
      <xdr:spPr>
        <a:xfrm>
          <a:off x="8034655" y="1239647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7" name="正方形/長方形 206"/>
        <xdr:cNvSpPr/>
      </xdr:nvSpPr>
      <xdr:spPr>
        <a:xfrm>
          <a:off x="5984875" y="12668250"/>
          <a:ext cx="42443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8" name="正方形/長方形 207"/>
        <xdr:cNvSpPr/>
      </xdr:nvSpPr>
      <xdr:spPr>
        <a:xfrm>
          <a:off x="691515" y="15274290"/>
          <a:ext cx="42519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9" name="正方形/長方形 208"/>
        <xdr:cNvSpPr/>
      </xdr:nvSpPr>
      <xdr:spPr>
        <a:xfrm>
          <a:off x="81851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0" name="正方形/長方形 209"/>
        <xdr:cNvSpPr/>
      </xdr:nvSpPr>
      <xdr:spPr>
        <a:xfrm>
          <a:off x="81851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1" name="正方形/長方形 210"/>
        <xdr:cNvSpPr/>
      </xdr:nvSpPr>
      <xdr:spPr>
        <a:xfrm>
          <a:off x="1765935" y="1592326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2" name="正方形/長方形 211"/>
        <xdr:cNvSpPr/>
      </xdr:nvSpPr>
      <xdr:spPr>
        <a:xfrm>
          <a:off x="1765935" y="1611884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3" name="正方形/長方形 212"/>
        <xdr:cNvSpPr/>
      </xdr:nvSpPr>
      <xdr:spPr>
        <a:xfrm>
          <a:off x="277177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4" name="正方形/長方形 213"/>
        <xdr:cNvSpPr/>
      </xdr:nvSpPr>
      <xdr:spPr>
        <a:xfrm>
          <a:off x="277177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5" name="正方形/長方形 214"/>
        <xdr:cNvSpPr/>
      </xdr:nvSpPr>
      <xdr:spPr>
        <a:xfrm>
          <a:off x="691515" y="16394430"/>
          <a:ext cx="42519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6" name="正方形/長方形 215"/>
        <xdr:cNvSpPr/>
      </xdr:nvSpPr>
      <xdr:spPr>
        <a:xfrm>
          <a:off x="598487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7" name="正方形/長方形 216"/>
        <xdr:cNvSpPr/>
      </xdr:nvSpPr>
      <xdr:spPr>
        <a:xfrm>
          <a:off x="611187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8" name="正方形/長方形 217"/>
        <xdr:cNvSpPr/>
      </xdr:nvSpPr>
      <xdr:spPr>
        <a:xfrm>
          <a:off x="611187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9" name="正方形/長方形 218"/>
        <xdr:cNvSpPr/>
      </xdr:nvSpPr>
      <xdr:spPr>
        <a:xfrm>
          <a:off x="699071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20" name="正方形/長方形 219"/>
        <xdr:cNvSpPr/>
      </xdr:nvSpPr>
      <xdr:spPr>
        <a:xfrm>
          <a:off x="699071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21" name="正方形/長方形 220"/>
        <xdr:cNvSpPr/>
      </xdr:nvSpPr>
      <xdr:spPr>
        <a:xfrm>
          <a:off x="8034655" y="1592326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22" name="正方形/長方形 221"/>
        <xdr:cNvSpPr/>
      </xdr:nvSpPr>
      <xdr:spPr>
        <a:xfrm>
          <a:off x="8034655" y="1611884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3" name="正方形/長方形 222"/>
        <xdr:cNvSpPr/>
      </xdr:nvSpPr>
      <xdr:spPr>
        <a:xfrm>
          <a:off x="5984875" y="16394430"/>
          <a:ext cx="424434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4" name="正方形/長方形 223"/>
        <xdr:cNvSpPr/>
      </xdr:nvSpPr>
      <xdr:spPr>
        <a:xfrm>
          <a:off x="1120584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5" name="正方形/長方形 224"/>
        <xdr:cNvSpPr/>
      </xdr:nvSpPr>
      <xdr:spPr>
        <a:xfrm>
          <a:off x="1133284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6" name="正方形/長方形 225"/>
        <xdr:cNvSpPr/>
      </xdr:nvSpPr>
      <xdr:spPr>
        <a:xfrm>
          <a:off x="1133284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7" name="正方形/長方形 226"/>
        <xdr:cNvSpPr/>
      </xdr:nvSpPr>
      <xdr:spPr>
        <a:xfrm>
          <a:off x="1228026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8" name="正方形/長方形 227"/>
        <xdr:cNvSpPr/>
      </xdr:nvSpPr>
      <xdr:spPr>
        <a:xfrm>
          <a:off x="1228026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9" name="正方形/長方形 228"/>
        <xdr:cNvSpPr/>
      </xdr:nvSpPr>
      <xdr:spPr>
        <a:xfrm>
          <a:off x="1328610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30" name="正方形/長方形 229"/>
        <xdr:cNvSpPr/>
      </xdr:nvSpPr>
      <xdr:spPr>
        <a:xfrm>
          <a:off x="1328610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31" name="正方形/長方形 230"/>
        <xdr:cNvSpPr/>
      </xdr:nvSpPr>
      <xdr:spPr>
        <a:xfrm>
          <a:off x="1120584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32" name="テキスト ボックス 231"/>
        <xdr:cNvSpPr txBox="1"/>
      </xdr:nvSpPr>
      <xdr:spPr>
        <a:xfrm>
          <a:off x="11167745"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33" name="直線コネクタ 232"/>
        <xdr:cNvCxnSpPr/>
      </xdr:nvCxnSpPr>
      <xdr:spPr>
        <a:xfrm>
          <a:off x="11205845" y="74523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34" name="テキスト ボックス 233"/>
        <xdr:cNvSpPr txBox="1"/>
      </xdr:nvSpPr>
      <xdr:spPr>
        <a:xfrm>
          <a:off x="1087327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35" name="直線コネクタ 234"/>
        <xdr:cNvCxnSpPr/>
      </xdr:nvCxnSpPr>
      <xdr:spPr>
        <a:xfrm>
          <a:off x="11205845" y="70065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36" name="テキスト ボックス 235"/>
        <xdr:cNvSpPr txBox="1"/>
      </xdr:nvSpPr>
      <xdr:spPr>
        <a:xfrm>
          <a:off x="1087327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37" name="直線コネクタ 236"/>
        <xdr:cNvCxnSpPr/>
      </xdr:nvCxnSpPr>
      <xdr:spPr>
        <a:xfrm>
          <a:off x="11205845" y="655701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38" name="テキスト ボックス 237"/>
        <xdr:cNvSpPr txBox="1"/>
      </xdr:nvSpPr>
      <xdr:spPr>
        <a:xfrm>
          <a:off x="1087327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39" name="直線コネクタ 238"/>
        <xdr:cNvCxnSpPr/>
      </xdr:nvCxnSpPr>
      <xdr:spPr>
        <a:xfrm>
          <a:off x="11205845" y="61112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40" name="テキスト ボックス 239"/>
        <xdr:cNvSpPr txBox="1"/>
      </xdr:nvSpPr>
      <xdr:spPr>
        <a:xfrm>
          <a:off x="1087327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41" name="直線コネクタ 240"/>
        <xdr:cNvCxnSpPr/>
      </xdr:nvCxnSpPr>
      <xdr:spPr>
        <a:xfrm>
          <a:off x="11205845" y="56654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242" name="テキスト ボックス 241"/>
        <xdr:cNvSpPr txBox="1"/>
      </xdr:nvSpPr>
      <xdr:spPr>
        <a:xfrm>
          <a:off x="1080915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43" name="直線コネクタ 242"/>
        <xdr:cNvCxnSpPr/>
      </xdr:nvCxnSpPr>
      <xdr:spPr>
        <a:xfrm>
          <a:off x="11205845" y="52158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44" name="テキスト ボックス 243"/>
        <xdr:cNvSpPr txBox="1"/>
      </xdr:nvSpPr>
      <xdr:spPr>
        <a:xfrm>
          <a:off x="1080915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5" name="【一般廃棄物処理施設】&#10;有形固定資産減価償却率グラフ枠"/>
        <xdr:cNvSpPr/>
      </xdr:nvSpPr>
      <xdr:spPr>
        <a:xfrm>
          <a:off x="1120584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36</xdr:row>
      <xdr:rowOff>126492</xdr:rowOff>
    </xdr:from>
    <xdr:to>
      <xdr:col>23</xdr:col>
      <xdr:colOff>516889</xdr:colOff>
      <xdr:row>42</xdr:row>
      <xdr:rowOff>41910</xdr:rowOff>
    </xdr:to>
    <xdr:cxnSp macro="">
      <xdr:nvCxnSpPr>
        <xdr:cNvPr id="246" name="直線コネクタ 245"/>
        <xdr:cNvCxnSpPr/>
      </xdr:nvCxnSpPr>
      <xdr:spPr>
        <a:xfrm flipV="1">
          <a:off x="14735809" y="6161532"/>
          <a:ext cx="0" cy="92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45737</xdr:rowOff>
    </xdr:from>
    <xdr:ext cx="405111" cy="259045"/>
    <xdr:sp macro="" textlink="">
      <xdr:nvSpPr>
        <xdr:cNvPr id="247" name="【一般廃棄物処理施設】&#10;有形固定資産減価償却率最小値テキスト"/>
        <xdr:cNvSpPr txBox="1"/>
      </xdr:nvSpPr>
      <xdr:spPr>
        <a:xfrm>
          <a:off x="14825345"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23</xdr:col>
      <xdr:colOff>428625</xdr:colOff>
      <xdr:row>42</xdr:row>
      <xdr:rowOff>41910</xdr:rowOff>
    </xdr:from>
    <xdr:to>
      <xdr:col>23</xdr:col>
      <xdr:colOff>606425</xdr:colOff>
      <xdr:row>42</xdr:row>
      <xdr:rowOff>41910</xdr:rowOff>
    </xdr:to>
    <xdr:cxnSp macro="">
      <xdr:nvCxnSpPr>
        <xdr:cNvPr id="248" name="直線コネクタ 247"/>
        <xdr:cNvCxnSpPr/>
      </xdr:nvCxnSpPr>
      <xdr:spPr>
        <a:xfrm>
          <a:off x="14647545" y="708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73169</xdr:rowOff>
    </xdr:from>
    <xdr:ext cx="405111" cy="259045"/>
    <xdr:sp macro="" textlink="">
      <xdr:nvSpPr>
        <xdr:cNvPr id="249" name="【一般廃棄物処理施設】&#10;有形固定資産減価償却率最大値テキスト"/>
        <xdr:cNvSpPr txBox="1"/>
      </xdr:nvSpPr>
      <xdr:spPr>
        <a:xfrm>
          <a:off x="14825345" y="5940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23</xdr:col>
      <xdr:colOff>428625</xdr:colOff>
      <xdr:row>36</xdr:row>
      <xdr:rowOff>126492</xdr:rowOff>
    </xdr:from>
    <xdr:to>
      <xdr:col>23</xdr:col>
      <xdr:colOff>606425</xdr:colOff>
      <xdr:row>36</xdr:row>
      <xdr:rowOff>126492</xdr:rowOff>
    </xdr:to>
    <xdr:cxnSp macro="">
      <xdr:nvCxnSpPr>
        <xdr:cNvPr id="250" name="直線コネクタ 249"/>
        <xdr:cNvCxnSpPr/>
      </xdr:nvCxnSpPr>
      <xdr:spPr>
        <a:xfrm>
          <a:off x="14647545" y="6161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131843</xdr:rowOff>
    </xdr:from>
    <xdr:ext cx="405111" cy="259045"/>
    <xdr:sp macro="" textlink="">
      <xdr:nvSpPr>
        <xdr:cNvPr id="251" name="【一般廃棄物処理施設】&#10;有形固定資産減価償却率平均値テキスト"/>
        <xdr:cNvSpPr txBox="1"/>
      </xdr:nvSpPr>
      <xdr:spPr>
        <a:xfrm>
          <a:off x="14825345" y="6502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153416</xdr:rowOff>
    </xdr:from>
    <xdr:to>
      <xdr:col>23</xdr:col>
      <xdr:colOff>568325</xdr:colOff>
      <xdr:row>39</xdr:row>
      <xdr:rowOff>83566</xdr:rowOff>
    </xdr:to>
    <xdr:sp macro="" textlink="">
      <xdr:nvSpPr>
        <xdr:cNvPr id="252" name="フローチャート : 判断 251"/>
        <xdr:cNvSpPr/>
      </xdr:nvSpPr>
      <xdr:spPr>
        <a:xfrm>
          <a:off x="14685645" y="65237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13970</xdr:rowOff>
    </xdr:from>
    <xdr:to>
      <xdr:col>22</xdr:col>
      <xdr:colOff>415925</xdr:colOff>
      <xdr:row>38</xdr:row>
      <xdr:rowOff>115570</xdr:rowOff>
    </xdr:to>
    <xdr:sp macro="" textlink="">
      <xdr:nvSpPr>
        <xdr:cNvPr id="253" name="フローチャート : 判断 252"/>
        <xdr:cNvSpPr/>
      </xdr:nvSpPr>
      <xdr:spPr>
        <a:xfrm>
          <a:off x="13916025"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106697</xdr:rowOff>
    </xdr:from>
    <xdr:ext cx="405111" cy="259045"/>
    <xdr:sp macro="" textlink="">
      <xdr:nvSpPr>
        <xdr:cNvPr id="254" name="n_1aveValue【一般廃棄物処理施設】&#10;有形固定資産減価償却率"/>
        <xdr:cNvSpPr txBox="1"/>
      </xdr:nvSpPr>
      <xdr:spPr>
        <a:xfrm>
          <a:off x="13751568"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255" name="テキスト ボックス 254"/>
        <xdr:cNvSpPr txBox="1"/>
      </xdr:nvSpPr>
      <xdr:spPr>
        <a:xfrm>
          <a:off x="145459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6" name="テキスト ボックス 255"/>
        <xdr:cNvSpPr txBox="1"/>
      </xdr:nvSpPr>
      <xdr:spPr>
        <a:xfrm>
          <a:off x="1377632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57" name="テキスト ボックス 256"/>
        <xdr:cNvSpPr txBox="1"/>
      </xdr:nvSpPr>
      <xdr:spPr>
        <a:xfrm>
          <a:off x="1298638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58" name="テキスト ボックス 257"/>
        <xdr:cNvSpPr txBox="1"/>
      </xdr:nvSpPr>
      <xdr:spPr>
        <a:xfrm>
          <a:off x="1220406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59" name="テキスト ボックス 258"/>
        <xdr:cNvSpPr txBox="1"/>
      </xdr:nvSpPr>
      <xdr:spPr>
        <a:xfrm>
          <a:off x="113836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125984</xdr:rowOff>
    </xdr:from>
    <xdr:to>
      <xdr:col>22</xdr:col>
      <xdr:colOff>415925</xdr:colOff>
      <xdr:row>34</xdr:row>
      <xdr:rowOff>56134</xdr:rowOff>
    </xdr:to>
    <xdr:sp macro="" textlink="">
      <xdr:nvSpPr>
        <xdr:cNvPr id="260" name="円/楕円 259"/>
        <xdr:cNvSpPr/>
      </xdr:nvSpPr>
      <xdr:spPr>
        <a:xfrm>
          <a:off x="13916025" y="56581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32</xdr:row>
      <xdr:rowOff>72661</xdr:rowOff>
    </xdr:from>
    <xdr:ext cx="405111" cy="259045"/>
    <xdr:sp macro="" textlink="">
      <xdr:nvSpPr>
        <xdr:cNvPr id="261" name="n_1mainValue【一般廃棄物処理施設】&#10;有形固定資産減価償却率"/>
        <xdr:cNvSpPr txBox="1"/>
      </xdr:nvSpPr>
      <xdr:spPr>
        <a:xfrm>
          <a:off x="13751568" y="543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62" name="正方形/長方形 261"/>
        <xdr:cNvSpPr/>
      </xdr:nvSpPr>
      <xdr:spPr>
        <a:xfrm>
          <a:off x="1649920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63" name="正方形/長方形 262"/>
        <xdr:cNvSpPr/>
      </xdr:nvSpPr>
      <xdr:spPr>
        <a:xfrm>
          <a:off x="1662620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4" name="正方形/長方形 263"/>
        <xdr:cNvSpPr/>
      </xdr:nvSpPr>
      <xdr:spPr>
        <a:xfrm>
          <a:off x="1662620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65" name="正方形/長方形 264"/>
        <xdr:cNvSpPr/>
      </xdr:nvSpPr>
      <xdr:spPr>
        <a:xfrm>
          <a:off x="1750504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66" name="正方形/長方形 265"/>
        <xdr:cNvSpPr/>
      </xdr:nvSpPr>
      <xdr:spPr>
        <a:xfrm>
          <a:off x="1750504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67" name="正方形/長方形 266"/>
        <xdr:cNvSpPr/>
      </xdr:nvSpPr>
      <xdr:spPr>
        <a:xfrm>
          <a:off x="18541365" y="474472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68" name="正方形/長方形 267"/>
        <xdr:cNvSpPr/>
      </xdr:nvSpPr>
      <xdr:spPr>
        <a:xfrm>
          <a:off x="18541365" y="494411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122,637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69" name="正方形/長方形 268"/>
        <xdr:cNvSpPr/>
      </xdr:nvSpPr>
      <xdr:spPr>
        <a:xfrm>
          <a:off x="1649920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70" name="テキスト ボックス 269"/>
        <xdr:cNvSpPr txBox="1"/>
      </xdr:nvSpPr>
      <xdr:spPr>
        <a:xfrm>
          <a:off x="16461105"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71" name="直線コネクタ 270"/>
        <xdr:cNvCxnSpPr/>
      </xdr:nvCxnSpPr>
      <xdr:spPr>
        <a:xfrm>
          <a:off x="16499205" y="74523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72" name="直線コネクタ 271"/>
        <xdr:cNvCxnSpPr/>
      </xdr:nvCxnSpPr>
      <xdr:spPr>
        <a:xfrm>
          <a:off x="16499205" y="70065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273" name="テキスト ボックス 272"/>
        <xdr:cNvSpPr txBox="1"/>
      </xdr:nvSpPr>
      <xdr:spPr>
        <a:xfrm>
          <a:off x="16250419"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74" name="直線コネクタ 273"/>
        <xdr:cNvCxnSpPr/>
      </xdr:nvCxnSpPr>
      <xdr:spPr>
        <a:xfrm>
          <a:off x="16499205" y="655701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275" name="テキスト ボックス 274"/>
        <xdr:cNvSpPr txBox="1"/>
      </xdr:nvSpPr>
      <xdr:spPr>
        <a:xfrm>
          <a:off x="15972366"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76" name="直線コネクタ 275"/>
        <xdr:cNvCxnSpPr/>
      </xdr:nvCxnSpPr>
      <xdr:spPr>
        <a:xfrm>
          <a:off x="16499205" y="61112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277" name="テキスト ボックス 276"/>
        <xdr:cNvSpPr txBox="1"/>
      </xdr:nvSpPr>
      <xdr:spPr>
        <a:xfrm>
          <a:off x="15972366"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78" name="直線コネクタ 277"/>
        <xdr:cNvCxnSpPr/>
      </xdr:nvCxnSpPr>
      <xdr:spPr>
        <a:xfrm>
          <a:off x="16499205" y="56654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279" name="テキスト ボックス 278"/>
        <xdr:cNvSpPr txBox="1"/>
      </xdr:nvSpPr>
      <xdr:spPr>
        <a:xfrm>
          <a:off x="15972366"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80" name="直線コネクタ 279"/>
        <xdr:cNvCxnSpPr/>
      </xdr:nvCxnSpPr>
      <xdr:spPr>
        <a:xfrm>
          <a:off x="16499205" y="52158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281" name="テキスト ボックス 280"/>
        <xdr:cNvSpPr txBox="1"/>
      </xdr:nvSpPr>
      <xdr:spPr>
        <a:xfrm>
          <a:off x="15972366"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82" name="【一般廃棄物処理施設】&#10;一人当たり有形固定資産（償却資産）額グラフ枠"/>
        <xdr:cNvSpPr/>
      </xdr:nvSpPr>
      <xdr:spPr>
        <a:xfrm>
          <a:off x="1649920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96879</xdr:rowOff>
    </xdr:from>
    <xdr:to>
      <xdr:col>32</xdr:col>
      <xdr:colOff>186689</xdr:colOff>
      <xdr:row>41</xdr:row>
      <xdr:rowOff>1425</xdr:rowOff>
    </xdr:to>
    <xdr:cxnSp macro="">
      <xdr:nvCxnSpPr>
        <xdr:cNvPr id="283" name="直線コネクタ 282"/>
        <xdr:cNvCxnSpPr/>
      </xdr:nvCxnSpPr>
      <xdr:spPr>
        <a:xfrm flipV="1">
          <a:off x="19960589" y="5964279"/>
          <a:ext cx="0" cy="910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5252</xdr:rowOff>
    </xdr:from>
    <xdr:ext cx="534377" cy="259045"/>
    <xdr:sp macro="" textlink="">
      <xdr:nvSpPr>
        <xdr:cNvPr id="284" name="【一般廃棄物処理施設】&#10;一人当たり有形固定資産（償却資産）額最小値テキスト"/>
        <xdr:cNvSpPr txBox="1"/>
      </xdr:nvSpPr>
      <xdr:spPr>
        <a:xfrm>
          <a:off x="20050125" y="687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28,855</a:t>
          </a:r>
          <a:endParaRPr kumimoji="1" lang="ja-JP" altLang="en-US" sz="1000" b="1">
            <a:latin typeface="ＭＳ Ｐゴシック"/>
          </a:endParaRPr>
        </a:p>
      </xdr:txBody>
    </xdr:sp>
    <xdr:clientData/>
  </xdr:oneCellAnchor>
  <xdr:twoCellAnchor>
    <xdr:from>
      <xdr:col>32</xdr:col>
      <xdr:colOff>98425</xdr:colOff>
      <xdr:row>41</xdr:row>
      <xdr:rowOff>1425</xdr:rowOff>
    </xdr:from>
    <xdr:to>
      <xdr:col>32</xdr:col>
      <xdr:colOff>276225</xdr:colOff>
      <xdr:row>41</xdr:row>
      <xdr:rowOff>1425</xdr:rowOff>
    </xdr:to>
    <xdr:cxnSp macro="">
      <xdr:nvCxnSpPr>
        <xdr:cNvPr id="285" name="直線コネクタ 284"/>
        <xdr:cNvCxnSpPr/>
      </xdr:nvCxnSpPr>
      <xdr:spPr>
        <a:xfrm>
          <a:off x="19872325" y="6874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43556</xdr:rowOff>
    </xdr:from>
    <xdr:ext cx="599010" cy="259045"/>
    <xdr:sp macro="" textlink="">
      <xdr:nvSpPr>
        <xdr:cNvPr id="286" name="【一般廃棄物処理施設】&#10;一人当たり有形固定資産（償却資産）額最大値テキスト"/>
        <xdr:cNvSpPr txBox="1"/>
      </xdr:nvSpPr>
      <xdr:spPr>
        <a:xfrm>
          <a:off x="20050125" y="5743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232,977</a:t>
          </a:r>
          <a:endParaRPr kumimoji="1" lang="ja-JP" altLang="en-US" sz="1000" b="1">
            <a:latin typeface="ＭＳ Ｐゴシック"/>
          </a:endParaRPr>
        </a:p>
      </xdr:txBody>
    </xdr:sp>
    <xdr:clientData/>
  </xdr:oneCellAnchor>
  <xdr:twoCellAnchor>
    <xdr:from>
      <xdr:col>32</xdr:col>
      <xdr:colOff>98425</xdr:colOff>
      <xdr:row>35</xdr:row>
      <xdr:rowOff>96879</xdr:rowOff>
    </xdr:from>
    <xdr:to>
      <xdr:col>32</xdr:col>
      <xdr:colOff>276225</xdr:colOff>
      <xdr:row>35</xdr:row>
      <xdr:rowOff>96879</xdr:rowOff>
    </xdr:to>
    <xdr:cxnSp macro="">
      <xdr:nvCxnSpPr>
        <xdr:cNvPr id="287" name="直線コネクタ 286"/>
        <xdr:cNvCxnSpPr/>
      </xdr:nvCxnSpPr>
      <xdr:spPr>
        <a:xfrm>
          <a:off x="19872325" y="5964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35538</xdr:rowOff>
    </xdr:from>
    <xdr:ext cx="599010" cy="259045"/>
    <xdr:sp macro="" textlink="">
      <xdr:nvSpPr>
        <xdr:cNvPr id="288" name="【一般廃棄物処理施設】&#10;一人当たり有形固定資産（償却資産）額平均値テキスト"/>
        <xdr:cNvSpPr txBox="1"/>
      </xdr:nvSpPr>
      <xdr:spPr>
        <a:xfrm>
          <a:off x="20050125" y="64058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118,064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57111</xdr:rowOff>
    </xdr:from>
    <xdr:to>
      <xdr:col>32</xdr:col>
      <xdr:colOff>238125</xdr:colOff>
      <xdr:row>38</xdr:row>
      <xdr:rowOff>158711</xdr:rowOff>
    </xdr:to>
    <xdr:sp macro="" textlink="">
      <xdr:nvSpPr>
        <xdr:cNvPr id="289" name="フローチャート : 判断 288"/>
        <xdr:cNvSpPr/>
      </xdr:nvSpPr>
      <xdr:spPr>
        <a:xfrm>
          <a:off x="19910425" y="642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127785</xdr:rowOff>
    </xdr:from>
    <xdr:to>
      <xdr:col>31</xdr:col>
      <xdr:colOff>85725</xdr:colOff>
      <xdr:row>39</xdr:row>
      <xdr:rowOff>57935</xdr:rowOff>
    </xdr:to>
    <xdr:sp macro="" textlink="">
      <xdr:nvSpPr>
        <xdr:cNvPr id="290" name="フローチャート : 判断 289"/>
        <xdr:cNvSpPr/>
      </xdr:nvSpPr>
      <xdr:spPr>
        <a:xfrm>
          <a:off x="19156045" y="649810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37</xdr:row>
      <xdr:rowOff>74462</xdr:rowOff>
    </xdr:from>
    <xdr:ext cx="599010" cy="259045"/>
    <xdr:sp macro="" textlink="">
      <xdr:nvSpPr>
        <xdr:cNvPr id="291" name="n_1aveValue【一般廃棄物処理施設】&#10;一人当たり有形固定資産（償却資産）額"/>
        <xdr:cNvSpPr txBox="1"/>
      </xdr:nvSpPr>
      <xdr:spPr>
        <a:xfrm>
          <a:off x="18947979" y="627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102,606</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292" name="テキスト ボックス 291"/>
        <xdr:cNvSpPr txBox="1"/>
      </xdr:nvSpPr>
      <xdr:spPr>
        <a:xfrm>
          <a:off x="1977072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93" name="テキスト ボックス 292"/>
        <xdr:cNvSpPr txBox="1"/>
      </xdr:nvSpPr>
      <xdr:spPr>
        <a:xfrm>
          <a:off x="1906968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94" name="テキスト ボックス 293"/>
        <xdr:cNvSpPr txBox="1"/>
      </xdr:nvSpPr>
      <xdr:spPr>
        <a:xfrm>
          <a:off x="1824926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95" name="テキスト ボックス 294"/>
        <xdr:cNvSpPr txBox="1"/>
      </xdr:nvSpPr>
      <xdr:spPr>
        <a:xfrm>
          <a:off x="174288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96" name="テキスト ボックス 295"/>
        <xdr:cNvSpPr txBox="1"/>
      </xdr:nvSpPr>
      <xdr:spPr>
        <a:xfrm>
          <a:off x="1667700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166565</xdr:rowOff>
    </xdr:from>
    <xdr:to>
      <xdr:col>31</xdr:col>
      <xdr:colOff>85725</xdr:colOff>
      <xdr:row>41</xdr:row>
      <xdr:rowOff>96715</xdr:rowOff>
    </xdr:to>
    <xdr:sp macro="" textlink="">
      <xdr:nvSpPr>
        <xdr:cNvPr id="297" name="円/楕円 296"/>
        <xdr:cNvSpPr/>
      </xdr:nvSpPr>
      <xdr:spPr>
        <a:xfrm>
          <a:off x="19156045" y="6872165"/>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41</xdr:row>
      <xdr:rowOff>87842</xdr:rowOff>
    </xdr:from>
    <xdr:ext cx="534377" cy="259045"/>
    <xdr:sp macro="" textlink="">
      <xdr:nvSpPr>
        <xdr:cNvPr id="298" name="n_1mainValue【一般廃棄物処理施設】&#10;一人当たり有形固定資産（償却資産）額"/>
        <xdr:cNvSpPr txBox="1"/>
      </xdr:nvSpPr>
      <xdr:spPr>
        <a:xfrm>
          <a:off x="18980296" y="696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19,124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299" name="正方形/長方形 298"/>
        <xdr:cNvSpPr/>
      </xdr:nvSpPr>
      <xdr:spPr>
        <a:xfrm>
          <a:off x="1120584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0" name="正方形/長方形 299"/>
        <xdr:cNvSpPr/>
      </xdr:nvSpPr>
      <xdr:spPr>
        <a:xfrm>
          <a:off x="1133284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1" name="正方形/長方形 300"/>
        <xdr:cNvSpPr/>
      </xdr:nvSpPr>
      <xdr:spPr>
        <a:xfrm>
          <a:off x="1133284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2" name="正方形/長方形 301"/>
        <xdr:cNvSpPr/>
      </xdr:nvSpPr>
      <xdr:spPr>
        <a:xfrm>
          <a:off x="1228026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3" name="正方形/長方形 302"/>
        <xdr:cNvSpPr/>
      </xdr:nvSpPr>
      <xdr:spPr>
        <a:xfrm>
          <a:off x="1228026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4" name="正方形/長方形 303"/>
        <xdr:cNvSpPr/>
      </xdr:nvSpPr>
      <xdr:spPr>
        <a:xfrm>
          <a:off x="1328610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5" name="正方形/長方形 304"/>
        <xdr:cNvSpPr/>
      </xdr:nvSpPr>
      <xdr:spPr>
        <a:xfrm>
          <a:off x="1328610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6" name="正方形/長方形 305"/>
        <xdr:cNvSpPr/>
      </xdr:nvSpPr>
      <xdr:spPr>
        <a:xfrm>
          <a:off x="11205845" y="8942070"/>
          <a:ext cx="42443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07" name="正方形/長方形 306"/>
        <xdr:cNvSpPr/>
      </xdr:nvSpPr>
      <xdr:spPr>
        <a:xfrm>
          <a:off x="1649920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08" name="正方形/長方形 307"/>
        <xdr:cNvSpPr/>
      </xdr:nvSpPr>
      <xdr:spPr>
        <a:xfrm>
          <a:off x="1662620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09" name="正方形/長方形 308"/>
        <xdr:cNvSpPr/>
      </xdr:nvSpPr>
      <xdr:spPr>
        <a:xfrm>
          <a:off x="1662620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10" name="正方形/長方形 309"/>
        <xdr:cNvSpPr/>
      </xdr:nvSpPr>
      <xdr:spPr>
        <a:xfrm>
          <a:off x="1750504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11" name="正方形/長方形 310"/>
        <xdr:cNvSpPr/>
      </xdr:nvSpPr>
      <xdr:spPr>
        <a:xfrm>
          <a:off x="1750504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12" name="正方形/長方形 311"/>
        <xdr:cNvSpPr/>
      </xdr:nvSpPr>
      <xdr:spPr>
        <a:xfrm>
          <a:off x="18541365" y="847090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13" name="正方形/長方形 312"/>
        <xdr:cNvSpPr/>
      </xdr:nvSpPr>
      <xdr:spPr>
        <a:xfrm>
          <a:off x="18541365" y="867029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14" name="正方形/長方形 313"/>
        <xdr:cNvSpPr/>
      </xdr:nvSpPr>
      <xdr:spPr>
        <a:xfrm>
          <a:off x="16499205" y="8942070"/>
          <a:ext cx="42443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15" name="正方形/長方形 314"/>
        <xdr:cNvSpPr/>
      </xdr:nvSpPr>
      <xdr:spPr>
        <a:xfrm>
          <a:off x="1120584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16" name="正方形/長方形 315"/>
        <xdr:cNvSpPr/>
      </xdr:nvSpPr>
      <xdr:spPr>
        <a:xfrm>
          <a:off x="1133284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17" name="正方形/長方形 316"/>
        <xdr:cNvSpPr/>
      </xdr:nvSpPr>
      <xdr:spPr>
        <a:xfrm>
          <a:off x="1133284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18" name="正方形/長方形 317"/>
        <xdr:cNvSpPr/>
      </xdr:nvSpPr>
      <xdr:spPr>
        <a:xfrm>
          <a:off x="1228026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19" name="正方形/長方形 318"/>
        <xdr:cNvSpPr/>
      </xdr:nvSpPr>
      <xdr:spPr>
        <a:xfrm>
          <a:off x="1228026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20" name="正方形/長方形 319"/>
        <xdr:cNvSpPr/>
      </xdr:nvSpPr>
      <xdr:spPr>
        <a:xfrm>
          <a:off x="1328610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21" name="正方形/長方形 320"/>
        <xdr:cNvSpPr/>
      </xdr:nvSpPr>
      <xdr:spPr>
        <a:xfrm>
          <a:off x="1328610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22" name="正方形/長方形 321"/>
        <xdr:cNvSpPr/>
      </xdr:nvSpPr>
      <xdr:spPr>
        <a:xfrm>
          <a:off x="11205845" y="12668250"/>
          <a:ext cx="42443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23" name="正方形/長方形 322"/>
        <xdr:cNvSpPr/>
      </xdr:nvSpPr>
      <xdr:spPr>
        <a:xfrm>
          <a:off x="1649920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24" name="正方形/長方形 323"/>
        <xdr:cNvSpPr/>
      </xdr:nvSpPr>
      <xdr:spPr>
        <a:xfrm>
          <a:off x="1662620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25" name="正方形/長方形 324"/>
        <xdr:cNvSpPr/>
      </xdr:nvSpPr>
      <xdr:spPr>
        <a:xfrm>
          <a:off x="1662620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26" name="正方形/長方形 325"/>
        <xdr:cNvSpPr/>
      </xdr:nvSpPr>
      <xdr:spPr>
        <a:xfrm>
          <a:off x="1750504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27" name="正方形/長方形 326"/>
        <xdr:cNvSpPr/>
      </xdr:nvSpPr>
      <xdr:spPr>
        <a:xfrm>
          <a:off x="1750504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28" name="正方形/長方形 327"/>
        <xdr:cNvSpPr/>
      </xdr:nvSpPr>
      <xdr:spPr>
        <a:xfrm>
          <a:off x="18541365" y="1219708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29" name="正方形/長方形 328"/>
        <xdr:cNvSpPr/>
      </xdr:nvSpPr>
      <xdr:spPr>
        <a:xfrm>
          <a:off x="18541365" y="1239647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30" name="正方形/長方形 329"/>
        <xdr:cNvSpPr/>
      </xdr:nvSpPr>
      <xdr:spPr>
        <a:xfrm>
          <a:off x="16499205" y="12668250"/>
          <a:ext cx="42443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31" name="正方形/長方形 330"/>
        <xdr:cNvSpPr/>
      </xdr:nvSpPr>
      <xdr:spPr>
        <a:xfrm>
          <a:off x="1120584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32" name="正方形/長方形 331"/>
        <xdr:cNvSpPr/>
      </xdr:nvSpPr>
      <xdr:spPr>
        <a:xfrm>
          <a:off x="1133284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33" name="正方形/長方形 332"/>
        <xdr:cNvSpPr/>
      </xdr:nvSpPr>
      <xdr:spPr>
        <a:xfrm>
          <a:off x="1133284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34" name="正方形/長方形 333"/>
        <xdr:cNvSpPr/>
      </xdr:nvSpPr>
      <xdr:spPr>
        <a:xfrm>
          <a:off x="1228026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35" name="正方形/長方形 334"/>
        <xdr:cNvSpPr/>
      </xdr:nvSpPr>
      <xdr:spPr>
        <a:xfrm>
          <a:off x="1228026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36" name="正方形/長方形 335"/>
        <xdr:cNvSpPr/>
      </xdr:nvSpPr>
      <xdr:spPr>
        <a:xfrm>
          <a:off x="1328610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37" name="正方形/長方形 336"/>
        <xdr:cNvSpPr/>
      </xdr:nvSpPr>
      <xdr:spPr>
        <a:xfrm>
          <a:off x="1328610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38" name="正方形/長方形 337"/>
        <xdr:cNvSpPr/>
      </xdr:nvSpPr>
      <xdr:spPr>
        <a:xfrm>
          <a:off x="1120584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39" name="テキスト ボックス 338"/>
        <xdr:cNvSpPr txBox="1"/>
      </xdr:nvSpPr>
      <xdr:spPr>
        <a:xfrm>
          <a:off x="11167745"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40" name="直線コネクタ 339"/>
        <xdr:cNvCxnSpPr/>
      </xdr:nvCxnSpPr>
      <xdr:spPr>
        <a:xfrm>
          <a:off x="11205845" y="186270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341" name="テキスト ボックス 340"/>
        <xdr:cNvSpPr txBox="1"/>
      </xdr:nvSpPr>
      <xdr:spPr>
        <a:xfrm>
          <a:off x="1093739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342" name="直線コネクタ 341"/>
        <xdr:cNvCxnSpPr/>
      </xdr:nvCxnSpPr>
      <xdr:spPr>
        <a:xfrm>
          <a:off x="11205845" y="182575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343" name="テキスト ボックス 342"/>
        <xdr:cNvSpPr txBox="1"/>
      </xdr:nvSpPr>
      <xdr:spPr>
        <a:xfrm>
          <a:off x="1087327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344" name="直線コネクタ 343"/>
        <xdr:cNvCxnSpPr/>
      </xdr:nvCxnSpPr>
      <xdr:spPr>
        <a:xfrm>
          <a:off x="11205845" y="178841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345" name="テキスト ボックス 344"/>
        <xdr:cNvSpPr txBox="1"/>
      </xdr:nvSpPr>
      <xdr:spPr>
        <a:xfrm>
          <a:off x="1087327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346" name="直線コネクタ 345"/>
        <xdr:cNvCxnSpPr/>
      </xdr:nvCxnSpPr>
      <xdr:spPr>
        <a:xfrm>
          <a:off x="11205845" y="175107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347" name="テキスト ボックス 346"/>
        <xdr:cNvSpPr txBox="1"/>
      </xdr:nvSpPr>
      <xdr:spPr>
        <a:xfrm>
          <a:off x="1087327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348" name="直線コネクタ 347"/>
        <xdr:cNvCxnSpPr/>
      </xdr:nvCxnSpPr>
      <xdr:spPr>
        <a:xfrm>
          <a:off x="11205845" y="1713738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349" name="テキスト ボックス 348"/>
        <xdr:cNvSpPr txBox="1"/>
      </xdr:nvSpPr>
      <xdr:spPr>
        <a:xfrm>
          <a:off x="1087327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350" name="直線コネクタ 349"/>
        <xdr:cNvCxnSpPr/>
      </xdr:nvCxnSpPr>
      <xdr:spPr>
        <a:xfrm>
          <a:off x="11205845" y="167640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351" name="テキスト ボックス 350"/>
        <xdr:cNvSpPr txBox="1"/>
      </xdr:nvSpPr>
      <xdr:spPr>
        <a:xfrm>
          <a:off x="1080915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52" name="直線コネクタ 351"/>
        <xdr:cNvCxnSpPr/>
      </xdr:nvCxnSpPr>
      <xdr:spPr>
        <a:xfrm>
          <a:off x="11205845" y="163944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53" name="テキスト ボックス 352"/>
        <xdr:cNvSpPr txBox="1"/>
      </xdr:nvSpPr>
      <xdr:spPr>
        <a:xfrm>
          <a:off x="1080915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54" name="【庁舎】&#10;有形固定資産減価償却率グラフ枠"/>
        <xdr:cNvSpPr/>
      </xdr:nvSpPr>
      <xdr:spPr>
        <a:xfrm>
          <a:off x="1120584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0</xdr:rowOff>
    </xdr:from>
    <xdr:to>
      <xdr:col>23</xdr:col>
      <xdr:colOff>516889</xdr:colOff>
      <xdr:row>107</xdr:row>
      <xdr:rowOff>9525</xdr:rowOff>
    </xdr:to>
    <xdr:cxnSp macro="">
      <xdr:nvCxnSpPr>
        <xdr:cNvPr id="355" name="直線コネクタ 354"/>
        <xdr:cNvCxnSpPr/>
      </xdr:nvCxnSpPr>
      <xdr:spPr>
        <a:xfrm flipV="1">
          <a:off x="14735809" y="1676400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13352</xdr:rowOff>
    </xdr:from>
    <xdr:ext cx="405111" cy="259045"/>
    <xdr:sp macro="" textlink="">
      <xdr:nvSpPr>
        <xdr:cNvPr id="356" name="【庁舎】&#10;有形固定資産減価償却率最小値テキスト"/>
        <xdr:cNvSpPr txBox="1"/>
      </xdr:nvSpPr>
      <xdr:spPr>
        <a:xfrm>
          <a:off x="14825345" y="1795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23</xdr:col>
      <xdr:colOff>428625</xdr:colOff>
      <xdr:row>107</xdr:row>
      <xdr:rowOff>9525</xdr:rowOff>
    </xdr:from>
    <xdr:to>
      <xdr:col>23</xdr:col>
      <xdr:colOff>606425</xdr:colOff>
      <xdr:row>107</xdr:row>
      <xdr:rowOff>9525</xdr:rowOff>
    </xdr:to>
    <xdr:cxnSp macro="">
      <xdr:nvCxnSpPr>
        <xdr:cNvPr id="357" name="直線コネクタ 356"/>
        <xdr:cNvCxnSpPr/>
      </xdr:nvCxnSpPr>
      <xdr:spPr>
        <a:xfrm>
          <a:off x="14647545" y="1794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118127</xdr:rowOff>
    </xdr:from>
    <xdr:ext cx="469744" cy="259045"/>
    <xdr:sp macro="" textlink="">
      <xdr:nvSpPr>
        <xdr:cNvPr id="358" name="【庁舎】&#10;有形固定資産減価償却率最大値テキスト"/>
        <xdr:cNvSpPr txBox="1"/>
      </xdr:nvSpPr>
      <xdr:spPr>
        <a:xfrm>
          <a:off x="14825345" y="1654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0</xdr:rowOff>
    </xdr:from>
    <xdr:to>
      <xdr:col>23</xdr:col>
      <xdr:colOff>606425</xdr:colOff>
      <xdr:row>100</xdr:row>
      <xdr:rowOff>0</xdr:rowOff>
    </xdr:to>
    <xdr:cxnSp macro="">
      <xdr:nvCxnSpPr>
        <xdr:cNvPr id="359" name="直線コネクタ 358"/>
        <xdr:cNvCxnSpPr/>
      </xdr:nvCxnSpPr>
      <xdr:spPr>
        <a:xfrm>
          <a:off x="14647545" y="1676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11447</xdr:rowOff>
    </xdr:from>
    <xdr:ext cx="405111" cy="259045"/>
    <xdr:sp macro="" textlink="">
      <xdr:nvSpPr>
        <xdr:cNvPr id="360" name="【庁舎】&#10;有形固定資産減価償却率平均値テキスト"/>
        <xdr:cNvSpPr txBox="1"/>
      </xdr:nvSpPr>
      <xdr:spPr>
        <a:xfrm>
          <a:off x="14825345" y="17446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33020</xdr:rowOff>
    </xdr:from>
    <xdr:to>
      <xdr:col>23</xdr:col>
      <xdr:colOff>568325</xdr:colOff>
      <xdr:row>104</xdr:row>
      <xdr:rowOff>134620</xdr:rowOff>
    </xdr:to>
    <xdr:sp macro="" textlink="">
      <xdr:nvSpPr>
        <xdr:cNvPr id="361" name="フローチャート : 判断 360"/>
        <xdr:cNvSpPr/>
      </xdr:nvSpPr>
      <xdr:spPr>
        <a:xfrm>
          <a:off x="14685645" y="1746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124461</xdr:rowOff>
    </xdr:from>
    <xdr:to>
      <xdr:col>22</xdr:col>
      <xdr:colOff>415925</xdr:colOff>
      <xdr:row>105</xdr:row>
      <xdr:rowOff>54611</xdr:rowOff>
    </xdr:to>
    <xdr:sp macro="" textlink="">
      <xdr:nvSpPr>
        <xdr:cNvPr id="362" name="フローチャート : 判断 361"/>
        <xdr:cNvSpPr/>
      </xdr:nvSpPr>
      <xdr:spPr>
        <a:xfrm>
          <a:off x="13916025" y="175590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71138</xdr:rowOff>
    </xdr:from>
    <xdr:ext cx="405111" cy="259045"/>
    <xdr:sp macro="" textlink="">
      <xdr:nvSpPr>
        <xdr:cNvPr id="363" name="n_1aveValue【庁舎】&#10;有形固定資産減価償却率"/>
        <xdr:cNvSpPr txBox="1"/>
      </xdr:nvSpPr>
      <xdr:spPr>
        <a:xfrm>
          <a:off x="13751568" y="17338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64" name="テキスト ボックス 363"/>
        <xdr:cNvSpPr txBox="1"/>
      </xdr:nvSpPr>
      <xdr:spPr>
        <a:xfrm>
          <a:off x="145459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65" name="テキスト ボックス 364"/>
        <xdr:cNvSpPr txBox="1"/>
      </xdr:nvSpPr>
      <xdr:spPr>
        <a:xfrm>
          <a:off x="1377632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66" name="テキスト ボックス 365"/>
        <xdr:cNvSpPr txBox="1"/>
      </xdr:nvSpPr>
      <xdr:spPr>
        <a:xfrm>
          <a:off x="1298638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67" name="テキスト ボックス 366"/>
        <xdr:cNvSpPr txBox="1"/>
      </xdr:nvSpPr>
      <xdr:spPr>
        <a:xfrm>
          <a:off x="1220406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68" name="テキスト ボックス 367"/>
        <xdr:cNvSpPr txBox="1"/>
      </xdr:nvSpPr>
      <xdr:spPr>
        <a:xfrm>
          <a:off x="113836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106</xdr:row>
      <xdr:rowOff>168275</xdr:rowOff>
    </xdr:from>
    <xdr:to>
      <xdr:col>22</xdr:col>
      <xdr:colOff>415925</xdr:colOff>
      <xdr:row>107</xdr:row>
      <xdr:rowOff>98425</xdr:rowOff>
    </xdr:to>
    <xdr:sp macro="" textlink="">
      <xdr:nvSpPr>
        <xdr:cNvPr id="369" name="円/楕円 368"/>
        <xdr:cNvSpPr/>
      </xdr:nvSpPr>
      <xdr:spPr>
        <a:xfrm>
          <a:off x="13916025" y="17938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107</xdr:row>
      <xdr:rowOff>89552</xdr:rowOff>
    </xdr:from>
    <xdr:ext cx="405111" cy="259045"/>
    <xdr:sp macro="" textlink="">
      <xdr:nvSpPr>
        <xdr:cNvPr id="370" name="n_1mainValue【庁舎】&#10;有形固定資産減価償却率"/>
        <xdr:cNvSpPr txBox="1"/>
      </xdr:nvSpPr>
      <xdr:spPr>
        <a:xfrm>
          <a:off x="13751568"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71" name="正方形/長方形 370"/>
        <xdr:cNvSpPr/>
      </xdr:nvSpPr>
      <xdr:spPr>
        <a:xfrm>
          <a:off x="1649920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72" name="正方形/長方形 371"/>
        <xdr:cNvSpPr/>
      </xdr:nvSpPr>
      <xdr:spPr>
        <a:xfrm>
          <a:off x="1662620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73" name="正方形/長方形 372"/>
        <xdr:cNvSpPr/>
      </xdr:nvSpPr>
      <xdr:spPr>
        <a:xfrm>
          <a:off x="1662620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74" name="正方形/長方形 373"/>
        <xdr:cNvSpPr/>
      </xdr:nvSpPr>
      <xdr:spPr>
        <a:xfrm>
          <a:off x="1750504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75" name="正方形/長方形 374"/>
        <xdr:cNvSpPr/>
      </xdr:nvSpPr>
      <xdr:spPr>
        <a:xfrm>
          <a:off x="1750504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76" name="正方形/長方形 375"/>
        <xdr:cNvSpPr/>
      </xdr:nvSpPr>
      <xdr:spPr>
        <a:xfrm>
          <a:off x="18541365" y="1592326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77" name="正方形/長方形 376"/>
        <xdr:cNvSpPr/>
      </xdr:nvSpPr>
      <xdr:spPr>
        <a:xfrm>
          <a:off x="18541365" y="1611884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78" name="正方形/長方形 377"/>
        <xdr:cNvSpPr/>
      </xdr:nvSpPr>
      <xdr:spPr>
        <a:xfrm>
          <a:off x="1649920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79" name="テキスト ボックス 378"/>
        <xdr:cNvSpPr txBox="1"/>
      </xdr:nvSpPr>
      <xdr:spPr>
        <a:xfrm>
          <a:off x="16461105"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80" name="直線コネクタ 379"/>
        <xdr:cNvCxnSpPr/>
      </xdr:nvCxnSpPr>
      <xdr:spPr>
        <a:xfrm>
          <a:off x="16499205" y="186270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381" name="テキスト ボックス 380"/>
        <xdr:cNvSpPr txBox="1"/>
      </xdr:nvSpPr>
      <xdr:spPr>
        <a:xfrm>
          <a:off x="16070126"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382" name="直線コネクタ 381"/>
        <xdr:cNvCxnSpPr/>
      </xdr:nvCxnSpPr>
      <xdr:spPr>
        <a:xfrm>
          <a:off x="16499205" y="182575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383" name="テキスト ボックス 382"/>
        <xdr:cNvSpPr txBox="1"/>
      </xdr:nvSpPr>
      <xdr:spPr>
        <a:xfrm>
          <a:off x="16070126"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384" name="直線コネクタ 383"/>
        <xdr:cNvCxnSpPr/>
      </xdr:nvCxnSpPr>
      <xdr:spPr>
        <a:xfrm>
          <a:off x="16499205" y="178841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385" name="テキスト ボックス 384"/>
        <xdr:cNvSpPr txBox="1"/>
      </xdr:nvSpPr>
      <xdr:spPr>
        <a:xfrm>
          <a:off x="16070126"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386" name="直線コネクタ 385"/>
        <xdr:cNvCxnSpPr/>
      </xdr:nvCxnSpPr>
      <xdr:spPr>
        <a:xfrm>
          <a:off x="16499205" y="175107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387" name="テキスト ボックス 386"/>
        <xdr:cNvSpPr txBox="1"/>
      </xdr:nvSpPr>
      <xdr:spPr>
        <a:xfrm>
          <a:off x="16070126"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388" name="直線コネクタ 387"/>
        <xdr:cNvCxnSpPr/>
      </xdr:nvCxnSpPr>
      <xdr:spPr>
        <a:xfrm>
          <a:off x="16499205" y="171373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389" name="テキスト ボックス 388"/>
        <xdr:cNvSpPr txBox="1"/>
      </xdr:nvSpPr>
      <xdr:spPr>
        <a:xfrm>
          <a:off x="16070126"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390" name="直線コネクタ 389"/>
        <xdr:cNvCxnSpPr/>
      </xdr:nvCxnSpPr>
      <xdr:spPr>
        <a:xfrm>
          <a:off x="16499205" y="167640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391" name="テキスト ボックス 390"/>
        <xdr:cNvSpPr txBox="1"/>
      </xdr:nvSpPr>
      <xdr:spPr>
        <a:xfrm>
          <a:off x="16070126"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92" name="直線コネクタ 391"/>
        <xdr:cNvCxnSpPr/>
      </xdr:nvCxnSpPr>
      <xdr:spPr>
        <a:xfrm>
          <a:off x="16499205" y="163944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93" name="テキスト ボックス 392"/>
        <xdr:cNvSpPr txBox="1"/>
      </xdr:nvSpPr>
      <xdr:spPr>
        <a:xfrm>
          <a:off x="16070126"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394" name="【庁舎】&#10;一人当たり面積グラフ枠"/>
        <xdr:cNvSpPr/>
      </xdr:nvSpPr>
      <xdr:spPr>
        <a:xfrm>
          <a:off x="1649920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154305</xdr:rowOff>
    </xdr:from>
    <xdr:to>
      <xdr:col>32</xdr:col>
      <xdr:colOff>186689</xdr:colOff>
      <xdr:row>108</xdr:row>
      <xdr:rowOff>41911</xdr:rowOff>
    </xdr:to>
    <xdr:cxnSp macro="">
      <xdr:nvCxnSpPr>
        <xdr:cNvPr id="395" name="直線コネクタ 394"/>
        <xdr:cNvCxnSpPr/>
      </xdr:nvCxnSpPr>
      <xdr:spPr>
        <a:xfrm flipV="1">
          <a:off x="19960589" y="16918305"/>
          <a:ext cx="0" cy="1228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45738</xdr:rowOff>
    </xdr:from>
    <xdr:ext cx="469744" cy="259045"/>
    <xdr:sp macro="" textlink="">
      <xdr:nvSpPr>
        <xdr:cNvPr id="396" name="【庁舎】&#10;一人当たり面積最小値テキスト"/>
        <xdr:cNvSpPr txBox="1"/>
      </xdr:nvSpPr>
      <xdr:spPr>
        <a:xfrm>
          <a:off x="20050125" y="1815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0.258</a:t>
          </a:r>
          <a:endParaRPr kumimoji="1" lang="ja-JP" altLang="en-US" sz="1000" b="1">
            <a:latin typeface="ＭＳ Ｐゴシック"/>
          </a:endParaRPr>
        </a:p>
      </xdr:txBody>
    </xdr:sp>
    <xdr:clientData/>
  </xdr:oneCellAnchor>
  <xdr:twoCellAnchor>
    <xdr:from>
      <xdr:col>32</xdr:col>
      <xdr:colOff>98425</xdr:colOff>
      <xdr:row>108</xdr:row>
      <xdr:rowOff>41911</xdr:rowOff>
    </xdr:from>
    <xdr:to>
      <xdr:col>32</xdr:col>
      <xdr:colOff>276225</xdr:colOff>
      <xdr:row>108</xdr:row>
      <xdr:rowOff>41911</xdr:rowOff>
    </xdr:to>
    <xdr:cxnSp macro="">
      <xdr:nvCxnSpPr>
        <xdr:cNvPr id="397" name="直線コネクタ 396"/>
        <xdr:cNvCxnSpPr/>
      </xdr:nvCxnSpPr>
      <xdr:spPr>
        <a:xfrm>
          <a:off x="19872325" y="1814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100982</xdr:rowOff>
    </xdr:from>
    <xdr:ext cx="469744" cy="259045"/>
    <xdr:sp macro="" textlink="">
      <xdr:nvSpPr>
        <xdr:cNvPr id="398" name="【庁舎】&#10;一人当たり面積最大値テキスト"/>
        <xdr:cNvSpPr txBox="1"/>
      </xdr:nvSpPr>
      <xdr:spPr>
        <a:xfrm>
          <a:off x="20050125" y="1669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0.919</a:t>
          </a:r>
          <a:endParaRPr kumimoji="1" lang="ja-JP" altLang="en-US" sz="1000" b="1">
            <a:latin typeface="ＭＳ Ｐゴシック"/>
          </a:endParaRPr>
        </a:p>
      </xdr:txBody>
    </xdr:sp>
    <xdr:clientData/>
  </xdr:oneCellAnchor>
  <xdr:twoCellAnchor>
    <xdr:from>
      <xdr:col>32</xdr:col>
      <xdr:colOff>98425</xdr:colOff>
      <xdr:row>100</xdr:row>
      <xdr:rowOff>154305</xdr:rowOff>
    </xdr:from>
    <xdr:to>
      <xdr:col>32</xdr:col>
      <xdr:colOff>276225</xdr:colOff>
      <xdr:row>100</xdr:row>
      <xdr:rowOff>154305</xdr:rowOff>
    </xdr:to>
    <xdr:cxnSp macro="">
      <xdr:nvCxnSpPr>
        <xdr:cNvPr id="399" name="直線コネクタ 398"/>
        <xdr:cNvCxnSpPr/>
      </xdr:nvCxnSpPr>
      <xdr:spPr>
        <a:xfrm>
          <a:off x="19872325" y="16918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74313</xdr:rowOff>
    </xdr:from>
    <xdr:ext cx="469744" cy="259045"/>
    <xdr:sp macro="" textlink="">
      <xdr:nvSpPr>
        <xdr:cNvPr id="400" name="【庁舎】&#10;一人当たり面積平均値テキスト"/>
        <xdr:cNvSpPr txBox="1"/>
      </xdr:nvSpPr>
      <xdr:spPr>
        <a:xfrm>
          <a:off x="20050125" y="17508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0.563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95886</xdr:rowOff>
    </xdr:from>
    <xdr:to>
      <xdr:col>32</xdr:col>
      <xdr:colOff>238125</xdr:colOff>
      <xdr:row>105</xdr:row>
      <xdr:rowOff>26036</xdr:rowOff>
    </xdr:to>
    <xdr:sp macro="" textlink="">
      <xdr:nvSpPr>
        <xdr:cNvPr id="401" name="フローチャート : 判断 400"/>
        <xdr:cNvSpPr/>
      </xdr:nvSpPr>
      <xdr:spPr>
        <a:xfrm>
          <a:off x="19910425" y="175304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69214</xdr:rowOff>
    </xdr:from>
    <xdr:to>
      <xdr:col>31</xdr:col>
      <xdr:colOff>85725</xdr:colOff>
      <xdr:row>105</xdr:row>
      <xdr:rowOff>170814</xdr:rowOff>
    </xdr:to>
    <xdr:sp macro="" textlink="">
      <xdr:nvSpPr>
        <xdr:cNvPr id="402" name="フローチャート : 判断 401"/>
        <xdr:cNvSpPr/>
      </xdr:nvSpPr>
      <xdr:spPr>
        <a:xfrm>
          <a:off x="19156045" y="17671414"/>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15891</xdr:rowOff>
    </xdr:from>
    <xdr:ext cx="469744" cy="259045"/>
    <xdr:sp macro="" textlink="">
      <xdr:nvSpPr>
        <xdr:cNvPr id="403" name="n_1aveValue【庁舎】&#10;一人当たり面積"/>
        <xdr:cNvSpPr txBox="1"/>
      </xdr:nvSpPr>
      <xdr:spPr>
        <a:xfrm>
          <a:off x="19012612" y="1745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0.487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04" name="テキスト ボックス 403"/>
        <xdr:cNvSpPr txBox="1"/>
      </xdr:nvSpPr>
      <xdr:spPr>
        <a:xfrm>
          <a:off x="1977072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05" name="テキスト ボックス 404"/>
        <xdr:cNvSpPr txBox="1"/>
      </xdr:nvSpPr>
      <xdr:spPr>
        <a:xfrm>
          <a:off x="1906968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06" name="テキスト ボックス 405"/>
        <xdr:cNvSpPr txBox="1"/>
      </xdr:nvSpPr>
      <xdr:spPr>
        <a:xfrm>
          <a:off x="1824926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07" name="テキスト ボックス 406"/>
        <xdr:cNvSpPr txBox="1"/>
      </xdr:nvSpPr>
      <xdr:spPr>
        <a:xfrm>
          <a:off x="174288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08" name="テキスト ボックス 407"/>
        <xdr:cNvSpPr txBox="1"/>
      </xdr:nvSpPr>
      <xdr:spPr>
        <a:xfrm>
          <a:off x="1667700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86361</xdr:rowOff>
    </xdr:from>
    <xdr:to>
      <xdr:col>31</xdr:col>
      <xdr:colOff>85725</xdr:colOff>
      <xdr:row>108</xdr:row>
      <xdr:rowOff>16511</xdr:rowOff>
    </xdr:to>
    <xdr:sp macro="" textlink="">
      <xdr:nvSpPr>
        <xdr:cNvPr id="409" name="円/楕円 408"/>
        <xdr:cNvSpPr/>
      </xdr:nvSpPr>
      <xdr:spPr>
        <a:xfrm>
          <a:off x="19156045" y="18023841"/>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108</xdr:row>
      <xdr:rowOff>7638</xdr:rowOff>
    </xdr:from>
    <xdr:ext cx="469744" cy="259045"/>
    <xdr:sp macro="" textlink="">
      <xdr:nvSpPr>
        <xdr:cNvPr id="410" name="n_1mainValue【庁舎】&#10;一人当たり面積"/>
        <xdr:cNvSpPr txBox="1"/>
      </xdr:nvSpPr>
      <xdr:spPr>
        <a:xfrm>
          <a:off x="19012612" y="1811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0.298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11" name="正方形/長方形 410"/>
        <xdr:cNvSpPr/>
      </xdr:nvSpPr>
      <xdr:spPr>
        <a:xfrm>
          <a:off x="691515" y="19000470"/>
          <a:ext cx="200520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12" name="正方形/長方形 411"/>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13" name="テキスト ボックス 412"/>
        <xdr:cNvSpPr txBox="1"/>
      </xdr:nvSpPr>
      <xdr:spPr>
        <a:xfrm>
          <a:off x="767715" y="19310350"/>
          <a:ext cx="1988693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体育館については、老朽化や耐震改修の必要性から計画的に建て替えを行ったことにより、減価償却率が低い水準となった。</a:t>
          </a:r>
          <a:endParaRPr lang="ja-JP" altLang="ja-JP" sz="1200">
            <a:effectLst/>
          </a:endParaRPr>
        </a:p>
        <a:p>
          <a:r>
            <a:rPr kumimoji="1" lang="ja-JP" altLang="ja-JP" sz="1200">
              <a:solidFill>
                <a:schemeClr val="dk1"/>
              </a:solidFill>
              <a:effectLst/>
              <a:latin typeface="+mn-lt"/>
              <a:ea typeface="+mn-ea"/>
              <a:cs typeface="+mn-cs"/>
            </a:rPr>
            <a:t>　一般廃棄物処理施設については、環境センター関連施設が対象となっているが、現在廃棄物処理は他団体に委託し実施しておらず将来的には施設の取り壊しが考えられる。</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　役場庁舎については旧本庁舎の耐震改修が必要であったことから、耐震と併せて保健センター機能を持たせ、新たに本庁舎を別棟で建設したことから減価償却率が低い水準となった。</a:t>
          </a:r>
          <a:endParaRPr lang="ja-JP" altLang="ja-JP" sz="12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24419_&#22823;&#22810;&#21916;&#30010;_2016/&#12304;&#36001;&#25919;&#29366;&#27841;&#36039;&#26009;&#38598;&#12305;_124419_&#22823;&#22810;&#21916;&#30010;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cell r="N51">
            <v>33.700000000000003</v>
          </cell>
        </row>
        <row r="53">
          <cell r="N53">
            <v>54.9</v>
          </cell>
        </row>
        <row r="55">
          <cell r="G55" t="str">
            <v>類似団体内平均値</v>
          </cell>
          <cell r="N55">
            <v>27</v>
          </cell>
        </row>
        <row r="57">
          <cell r="N57">
            <v>57.2</v>
          </cell>
        </row>
        <row r="72">
          <cell r="K72" t="str">
            <v>H24</v>
          </cell>
          <cell r="L72" t="str">
            <v>H25</v>
          </cell>
          <cell r="M72" t="str">
            <v>H26</v>
          </cell>
          <cell r="N72" t="str">
            <v>H27</v>
          </cell>
          <cell r="O72" t="str">
            <v>H28</v>
          </cell>
        </row>
        <row r="73">
          <cell r="G73" t="str">
            <v>当該団体値</v>
          </cell>
          <cell r="K73">
            <v>80.599999999999994</v>
          </cell>
          <cell r="L73">
            <v>70.2</v>
          </cell>
          <cell r="M73">
            <v>64.2</v>
          </cell>
          <cell r="N73">
            <v>33.700000000000003</v>
          </cell>
          <cell r="O73">
            <v>24.9</v>
          </cell>
        </row>
        <row r="75">
          <cell r="K75">
            <v>8.3000000000000007</v>
          </cell>
          <cell r="L75">
            <v>7.5</v>
          </cell>
          <cell r="M75">
            <v>6.5</v>
          </cell>
          <cell r="N75">
            <v>5.8</v>
          </cell>
          <cell r="O75">
            <v>5.4</v>
          </cell>
        </row>
        <row r="77">
          <cell r="G77" t="str">
            <v>類似団体内平均値</v>
          </cell>
          <cell r="K77">
            <v>29.4</v>
          </cell>
          <cell r="L77">
            <v>18.899999999999999</v>
          </cell>
          <cell r="M77">
            <v>10.199999999999999</v>
          </cell>
          <cell r="N77">
            <v>27</v>
          </cell>
          <cell r="O77">
            <v>25.4</v>
          </cell>
        </row>
        <row r="79">
          <cell r="K79">
            <v>10.9</v>
          </cell>
          <cell r="L79">
            <v>10.1</v>
          </cell>
          <cell r="M79">
            <v>9.1</v>
          </cell>
          <cell r="N79">
            <v>8.6999999999999993</v>
          </cell>
          <cell r="O79">
            <v>8.6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41" customWidth="1"/>
    <col min="12" max="12" width="2.21875" style="141" customWidth="1"/>
    <col min="13" max="17" width="2.33203125" style="141" customWidth="1"/>
    <col min="18" max="119" width="2.109375" style="141" customWidth="1"/>
    <col min="120" max="16384" width="0" style="141" hidden="1"/>
  </cols>
  <sheetData>
    <row r="1" spans="1:119" ht="33" customHeight="1" x14ac:dyDescent="0.2">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 thickBot="1" x14ac:dyDescent="0.25">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5">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x14ac:dyDescent="0.2">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6671748</v>
      </c>
      <c r="BO4" s="411"/>
      <c r="BP4" s="411"/>
      <c r="BQ4" s="411"/>
      <c r="BR4" s="411"/>
      <c r="BS4" s="411"/>
      <c r="BT4" s="411"/>
      <c r="BU4" s="412"/>
      <c r="BV4" s="410">
        <v>7455191</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6.5</v>
      </c>
      <c r="CU4" s="588"/>
      <c r="CV4" s="588"/>
      <c r="CW4" s="588"/>
      <c r="CX4" s="588"/>
      <c r="CY4" s="588"/>
      <c r="CZ4" s="588"/>
      <c r="DA4" s="589"/>
      <c r="DB4" s="587">
        <v>8.3000000000000007</v>
      </c>
      <c r="DC4" s="588"/>
      <c r="DD4" s="588"/>
      <c r="DE4" s="588"/>
      <c r="DF4" s="588"/>
      <c r="DG4" s="588"/>
      <c r="DH4" s="588"/>
      <c r="DI4" s="589"/>
      <c r="DJ4" s="139"/>
      <c r="DK4" s="139"/>
      <c r="DL4" s="139"/>
      <c r="DM4" s="139"/>
      <c r="DN4" s="139"/>
      <c r="DO4" s="139"/>
    </row>
    <row r="5" spans="1:119" ht="18.75" customHeight="1" x14ac:dyDescent="0.2">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6380887</v>
      </c>
      <c r="BO5" s="416"/>
      <c r="BP5" s="416"/>
      <c r="BQ5" s="416"/>
      <c r="BR5" s="416"/>
      <c r="BS5" s="416"/>
      <c r="BT5" s="416"/>
      <c r="BU5" s="417"/>
      <c r="BV5" s="415">
        <v>7171257</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88.3</v>
      </c>
      <c r="CU5" s="386"/>
      <c r="CV5" s="386"/>
      <c r="CW5" s="386"/>
      <c r="CX5" s="386"/>
      <c r="CY5" s="386"/>
      <c r="CZ5" s="386"/>
      <c r="DA5" s="387"/>
      <c r="DB5" s="385">
        <v>87.5</v>
      </c>
      <c r="DC5" s="386"/>
      <c r="DD5" s="386"/>
      <c r="DE5" s="386"/>
      <c r="DF5" s="386"/>
      <c r="DG5" s="386"/>
      <c r="DH5" s="386"/>
      <c r="DI5" s="387"/>
      <c r="DJ5" s="139"/>
      <c r="DK5" s="139"/>
      <c r="DL5" s="139"/>
      <c r="DM5" s="139"/>
      <c r="DN5" s="139"/>
      <c r="DO5" s="139"/>
    </row>
    <row r="6" spans="1:119" ht="18.75" customHeight="1" x14ac:dyDescent="0.2">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290861</v>
      </c>
      <c r="BO6" s="416"/>
      <c r="BP6" s="416"/>
      <c r="BQ6" s="416"/>
      <c r="BR6" s="416"/>
      <c r="BS6" s="416"/>
      <c r="BT6" s="416"/>
      <c r="BU6" s="417"/>
      <c r="BV6" s="415">
        <v>283934</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93.2</v>
      </c>
      <c r="CU6" s="562"/>
      <c r="CV6" s="562"/>
      <c r="CW6" s="562"/>
      <c r="CX6" s="562"/>
      <c r="CY6" s="562"/>
      <c r="CZ6" s="562"/>
      <c r="DA6" s="563"/>
      <c r="DB6" s="561">
        <v>93.2</v>
      </c>
      <c r="DC6" s="562"/>
      <c r="DD6" s="562"/>
      <c r="DE6" s="562"/>
      <c r="DF6" s="562"/>
      <c r="DG6" s="562"/>
      <c r="DH6" s="562"/>
      <c r="DI6" s="563"/>
      <c r="DJ6" s="139"/>
      <c r="DK6" s="139"/>
      <c r="DL6" s="139"/>
      <c r="DM6" s="139"/>
      <c r="DN6" s="139"/>
      <c r="DO6" s="139"/>
    </row>
    <row r="7" spans="1:119" ht="18.75" customHeight="1" x14ac:dyDescent="0.2">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81202</v>
      </c>
      <c r="BO7" s="416"/>
      <c r="BP7" s="416"/>
      <c r="BQ7" s="416"/>
      <c r="BR7" s="416"/>
      <c r="BS7" s="416"/>
      <c r="BT7" s="416"/>
      <c r="BU7" s="417"/>
      <c r="BV7" s="415">
        <v>10293</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3246522</v>
      </c>
      <c r="CU7" s="416"/>
      <c r="CV7" s="416"/>
      <c r="CW7" s="416"/>
      <c r="CX7" s="416"/>
      <c r="CY7" s="416"/>
      <c r="CZ7" s="416"/>
      <c r="DA7" s="417"/>
      <c r="DB7" s="415">
        <v>3292051</v>
      </c>
      <c r="DC7" s="416"/>
      <c r="DD7" s="416"/>
      <c r="DE7" s="416"/>
      <c r="DF7" s="416"/>
      <c r="DG7" s="416"/>
      <c r="DH7" s="416"/>
      <c r="DI7" s="417"/>
      <c r="DJ7" s="139"/>
      <c r="DK7" s="139"/>
      <c r="DL7" s="139"/>
      <c r="DM7" s="139"/>
      <c r="DN7" s="139"/>
      <c r="DO7" s="139"/>
    </row>
    <row r="8" spans="1:119" ht="18.75" customHeight="1" thickBot="1" x14ac:dyDescent="0.25">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79</v>
      </c>
      <c r="AV8" s="473"/>
      <c r="AW8" s="473"/>
      <c r="AX8" s="473"/>
      <c r="AY8" s="395" t="s">
        <v>94</v>
      </c>
      <c r="AZ8" s="396"/>
      <c r="BA8" s="396"/>
      <c r="BB8" s="396"/>
      <c r="BC8" s="396"/>
      <c r="BD8" s="396"/>
      <c r="BE8" s="396"/>
      <c r="BF8" s="396"/>
      <c r="BG8" s="396"/>
      <c r="BH8" s="396"/>
      <c r="BI8" s="396"/>
      <c r="BJ8" s="396"/>
      <c r="BK8" s="396"/>
      <c r="BL8" s="396"/>
      <c r="BM8" s="397"/>
      <c r="BN8" s="415">
        <v>209659</v>
      </c>
      <c r="BO8" s="416"/>
      <c r="BP8" s="416"/>
      <c r="BQ8" s="416"/>
      <c r="BR8" s="416"/>
      <c r="BS8" s="416"/>
      <c r="BT8" s="416"/>
      <c r="BU8" s="417"/>
      <c r="BV8" s="415">
        <v>273641</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0.43</v>
      </c>
      <c r="CU8" s="525"/>
      <c r="CV8" s="525"/>
      <c r="CW8" s="525"/>
      <c r="CX8" s="525"/>
      <c r="CY8" s="525"/>
      <c r="CZ8" s="525"/>
      <c r="DA8" s="526"/>
      <c r="DB8" s="524">
        <v>0.43</v>
      </c>
      <c r="DC8" s="525"/>
      <c r="DD8" s="525"/>
      <c r="DE8" s="525"/>
      <c r="DF8" s="525"/>
      <c r="DG8" s="525"/>
      <c r="DH8" s="525"/>
      <c r="DI8" s="526"/>
      <c r="DJ8" s="139"/>
      <c r="DK8" s="139"/>
      <c r="DL8" s="139"/>
      <c r="DM8" s="139"/>
      <c r="DN8" s="139"/>
      <c r="DO8" s="139"/>
    </row>
    <row r="9" spans="1:119" ht="18.75" customHeight="1" thickBot="1" x14ac:dyDescent="0.25">
      <c r="A9" s="140"/>
      <c r="B9" s="550" t="s">
        <v>96</v>
      </c>
      <c r="C9" s="551"/>
      <c r="D9" s="551"/>
      <c r="E9" s="551"/>
      <c r="F9" s="551"/>
      <c r="G9" s="551"/>
      <c r="H9" s="551"/>
      <c r="I9" s="551"/>
      <c r="J9" s="551"/>
      <c r="K9" s="478"/>
      <c r="L9" s="552" t="s">
        <v>97</v>
      </c>
      <c r="M9" s="553"/>
      <c r="N9" s="553"/>
      <c r="O9" s="553"/>
      <c r="P9" s="553"/>
      <c r="Q9" s="554"/>
      <c r="R9" s="555">
        <v>9843</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79</v>
      </c>
      <c r="AV9" s="473"/>
      <c r="AW9" s="473"/>
      <c r="AX9" s="473"/>
      <c r="AY9" s="395" t="s">
        <v>100</v>
      </c>
      <c r="AZ9" s="396"/>
      <c r="BA9" s="396"/>
      <c r="BB9" s="396"/>
      <c r="BC9" s="396"/>
      <c r="BD9" s="396"/>
      <c r="BE9" s="396"/>
      <c r="BF9" s="396"/>
      <c r="BG9" s="396"/>
      <c r="BH9" s="396"/>
      <c r="BI9" s="396"/>
      <c r="BJ9" s="396"/>
      <c r="BK9" s="396"/>
      <c r="BL9" s="396"/>
      <c r="BM9" s="397"/>
      <c r="BN9" s="415">
        <v>-63982</v>
      </c>
      <c r="BO9" s="416"/>
      <c r="BP9" s="416"/>
      <c r="BQ9" s="416"/>
      <c r="BR9" s="416"/>
      <c r="BS9" s="416"/>
      <c r="BT9" s="416"/>
      <c r="BU9" s="417"/>
      <c r="BV9" s="415">
        <v>-4949</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12.3</v>
      </c>
      <c r="CU9" s="386"/>
      <c r="CV9" s="386"/>
      <c r="CW9" s="386"/>
      <c r="CX9" s="386"/>
      <c r="CY9" s="386"/>
      <c r="CZ9" s="386"/>
      <c r="DA9" s="387"/>
      <c r="DB9" s="385">
        <v>11.3</v>
      </c>
      <c r="DC9" s="386"/>
      <c r="DD9" s="386"/>
      <c r="DE9" s="386"/>
      <c r="DF9" s="386"/>
      <c r="DG9" s="386"/>
      <c r="DH9" s="386"/>
      <c r="DI9" s="387"/>
      <c r="DJ9" s="139"/>
      <c r="DK9" s="139"/>
      <c r="DL9" s="139"/>
      <c r="DM9" s="139"/>
      <c r="DN9" s="139"/>
      <c r="DO9" s="139"/>
    </row>
    <row r="10" spans="1:119" ht="18.75" customHeight="1" thickBot="1" x14ac:dyDescent="0.25">
      <c r="A10" s="140"/>
      <c r="B10" s="550"/>
      <c r="C10" s="551"/>
      <c r="D10" s="551"/>
      <c r="E10" s="551"/>
      <c r="F10" s="551"/>
      <c r="G10" s="551"/>
      <c r="H10" s="551"/>
      <c r="I10" s="551"/>
      <c r="J10" s="551"/>
      <c r="K10" s="478"/>
      <c r="L10" s="388" t="s">
        <v>102</v>
      </c>
      <c r="M10" s="389"/>
      <c r="N10" s="389"/>
      <c r="O10" s="389"/>
      <c r="P10" s="389"/>
      <c r="Q10" s="390"/>
      <c r="R10" s="391">
        <v>10671</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40000</v>
      </c>
      <c r="BO10" s="416"/>
      <c r="BP10" s="416"/>
      <c r="BQ10" s="416"/>
      <c r="BR10" s="416"/>
      <c r="BS10" s="416"/>
      <c r="BT10" s="416"/>
      <c r="BU10" s="417"/>
      <c r="BV10" s="415">
        <v>96000</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5">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2">
      <c r="A12" s="140"/>
      <c r="B12" s="527" t="s">
        <v>114</v>
      </c>
      <c r="C12" s="528"/>
      <c r="D12" s="528"/>
      <c r="E12" s="528"/>
      <c r="F12" s="528"/>
      <c r="G12" s="528"/>
      <c r="H12" s="528"/>
      <c r="I12" s="528"/>
      <c r="J12" s="528"/>
      <c r="K12" s="529"/>
      <c r="L12" s="536" t="s">
        <v>115</v>
      </c>
      <c r="M12" s="537"/>
      <c r="N12" s="537"/>
      <c r="O12" s="537"/>
      <c r="P12" s="537"/>
      <c r="Q12" s="538"/>
      <c r="R12" s="539">
        <v>9561</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2">
      <c r="A13" s="140"/>
      <c r="B13" s="530"/>
      <c r="C13" s="531"/>
      <c r="D13" s="531"/>
      <c r="E13" s="531"/>
      <c r="F13" s="531"/>
      <c r="G13" s="531"/>
      <c r="H13" s="531"/>
      <c r="I13" s="531"/>
      <c r="J13" s="531"/>
      <c r="K13" s="532"/>
      <c r="L13" s="150"/>
      <c r="M13" s="513" t="s">
        <v>123</v>
      </c>
      <c r="N13" s="514"/>
      <c r="O13" s="514"/>
      <c r="P13" s="514"/>
      <c r="Q13" s="515"/>
      <c r="R13" s="516">
        <v>9510</v>
      </c>
      <c r="S13" s="517"/>
      <c r="T13" s="517"/>
      <c r="U13" s="517"/>
      <c r="V13" s="518"/>
      <c r="W13" s="504" t="s">
        <v>124</v>
      </c>
      <c r="X13" s="428"/>
      <c r="Y13" s="428"/>
      <c r="Z13" s="428"/>
      <c r="AA13" s="428"/>
      <c r="AB13" s="429"/>
      <c r="AC13" s="391">
        <v>376</v>
      </c>
      <c r="AD13" s="392"/>
      <c r="AE13" s="392"/>
      <c r="AF13" s="392"/>
      <c r="AG13" s="393"/>
      <c r="AH13" s="391">
        <v>316</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-23982</v>
      </c>
      <c r="BO13" s="416"/>
      <c r="BP13" s="416"/>
      <c r="BQ13" s="416"/>
      <c r="BR13" s="416"/>
      <c r="BS13" s="416"/>
      <c r="BT13" s="416"/>
      <c r="BU13" s="417"/>
      <c r="BV13" s="415">
        <v>91051</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5.4</v>
      </c>
      <c r="CU13" s="386"/>
      <c r="CV13" s="386"/>
      <c r="CW13" s="386"/>
      <c r="CX13" s="386"/>
      <c r="CY13" s="386"/>
      <c r="CZ13" s="386"/>
      <c r="DA13" s="387"/>
      <c r="DB13" s="385">
        <v>5.8</v>
      </c>
      <c r="DC13" s="386"/>
      <c r="DD13" s="386"/>
      <c r="DE13" s="386"/>
      <c r="DF13" s="386"/>
      <c r="DG13" s="386"/>
      <c r="DH13" s="386"/>
      <c r="DI13" s="387"/>
      <c r="DJ13" s="139"/>
      <c r="DK13" s="139"/>
      <c r="DL13" s="139"/>
      <c r="DM13" s="139"/>
      <c r="DN13" s="139"/>
      <c r="DO13" s="139"/>
    </row>
    <row r="14" spans="1:119" ht="18.75" customHeight="1" thickBot="1" x14ac:dyDescent="0.25">
      <c r="A14" s="140"/>
      <c r="B14" s="530"/>
      <c r="C14" s="531"/>
      <c r="D14" s="531"/>
      <c r="E14" s="531"/>
      <c r="F14" s="531"/>
      <c r="G14" s="531"/>
      <c r="H14" s="531"/>
      <c r="I14" s="531"/>
      <c r="J14" s="531"/>
      <c r="K14" s="532"/>
      <c r="L14" s="506" t="s">
        <v>129</v>
      </c>
      <c r="M14" s="545"/>
      <c r="N14" s="545"/>
      <c r="O14" s="545"/>
      <c r="P14" s="545"/>
      <c r="Q14" s="546"/>
      <c r="R14" s="516">
        <v>9747</v>
      </c>
      <c r="S14" s="517"/>
      <c r="T14" s="517"/>
      <c r="U14" s="517"/>
      <c r="V14" s="518"/>
      <c r="W14" s="519"/>
      <c r="X14" s="431"/>
      <c r="Y14" s="431"/>
      <c r="Z14" s="431"/>
      <c r="AA14" s="431"/>
      <c r="AB14" s="432"/>
      <c r="AC14" s="509">
        <v>8.8000000000000007</v>
      </c>
      <c r="AD14" s="510"/>
      <c r="AE14" s="510"/>
      <c r="AF14" s="510"/>
      <c r="AG14" s="511"/>
      <c r="AH14" s="509">
        <v>6.8</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24.9</v>
      </c>
      <c r="CU14" s="488"/>
      <c r="CV14" s="488"/>
      <c r="CW14" s="488"/>
      <c r="CX14" s="488"/>
      <c r="CY14" s="488"/>
      <c r="CZ14" s="488"/>
      <c r="DA14" s="489"/>
      <c r="DB14" s="520">
        <v>33.700000000000003</v>
      </c>
      <c r="DC14" s="488"/>
      <c r="DD14" s="488"/>
      <c r="DE14" s="488"/>
      <c r="DF14" s="488"/>
      <c r="DG14" s="488"/>
      <c r="DH14" s="488"/>
      <c r="DI14" s="489"/>
      <c r="DJ14" s="139"/>
      <c r="DK14" s="139"/>
      <c r="DL14" s="139"/>
      <c r="DM14" s="139"/>
      <c r="DN14" s="139"/>
      <c r="DO14" s="139"/>
    </row>
    <row r="15" spans="1:119" ht="18.75" customHeight="1" x14ac:dyDescent="0.2">
      <c r="A15" s="140"/>
      <c r="B15" s="530"/>
      <c r="C15" s="531"/>
      <c r="D15" s="531"/>
      <c r="E15" s="531"/>
      <c r="F15" s="531"/>
      <c r="G15" s="531"/>
      <c r="H15" s="531"/>
      <c r="I15" s="531"/>
      <c r="J15" s="531"/>
      <c r="K15" s="532"/>
      <c r="L15" s="150"/>
      <c r="M15" s="513" t="s">
        <v>123</v>
      </c>
      <c r="N15" s="514"/>
      <c r="O15" s="514"/>
      <c r="P15" s="514"/>
      <c r="Q15" s="515"/>
      <c r="R15" s="516">
        <v>9694</v>
      </c>
      <c r="S15" s="517"/>
      <c r="T15" s="517"/>
      <c r="U15" s="517"/>
      <c r="V15" s="518"/>
      <c r="W15" s="504" t="s">
        <v>131</v>
      </c>
      <c r="X15" s="428"/>
      <c r="Y15" s="428"/>
      <c r="Z15" s="428"/>
      <c r="AA15" s="428"/>
      <c r="AB15" s="429"/>
      <c r="AC15" s="391">
        <v>1034</v>
      </c>
      <c r="AD15" s="392"/>
      <c r="AE15" s="392"/>
      <c r="AF15" s="392"/>
      <c r="AG15" s="393"/>
      <c r="AH15" s="391">
        <v>1202</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1162572</v>
      </c>
      <c r="BO15" s="411"/>
      <c r="BP15" s="411"/>
      <c r="BQ15" s="411"/>
      <c r="BR15" s="411"/>
      <c r="BS15" s="411"/>
      <c r="BT15" s="411"/>
      <c r="BU15" s="412"/>
      <c r="BV15" s="410">
        <v>1181968</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2">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24.1</v>
      </c>
      <c r="AD16" s="510"/>
      <c r="AE16" s="510"/>
      <c r="AF16" s="510"/>
      <c r="AG16" s="511"/>
      <c r="AH16" s="509">
        <v>25.9</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2769140</v>
      </c>
      <c r="BO16" s="416"/>
      <c r="BP16" s="416"/>
      <c r="BQ16" s="416"/>
      <c r="BR16" s="416"/>
      <c r="BS16" s="416"/>
      <c r="BT16" s="416"/>
      <c r="BU16" s="417"/>
      <c r="BV16" s="415">
        <v>2769659</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5">
      <c r="A17" s="140"/>
      <c r="B17" s="533"/>
      <c r="C17" s="534"/>
      <c r="D17" s="534"/>
      <c r="E17" s="534"/>
      <c r="F17" s="534"/>
      <c r="G17" s="534"/>
      <c r="H17" s="534"/>
      <c r="I17" s="534"/>
      <c r="J17" s="534"/>
      <c r="K17" s="535"/>
      <c r="L17" s="155"/>
      <c r="M17" s="498" t="s">
        <v>137</v>
      </c>
      <c r="N17" s="499"/>
      <c r="O17" s="499"/>
      <c r="P17" s="499"/>
      <c r="Q17" s="500"/>
      <c r="R17" s="501" t="s">
        <v>135</v>
      </c>
      <c r="S17" s="502"/>
      <c r="T17" s="502"/>
      <c r="U17" s="502"/>
      <c r="V17" s="503"/>
      <c r="W17" s="504" t="s">
        <v>138</v>
      </c>
      <c r="X17" s="428"/>
      <c r="Y17" s="428"/>
      <c r="Z17" s="428"/>
      <c r="AA17" s="428"/>
      <c r="AB17" s="429"/>
      <c r="AC17" s="391">
        <v>2887</v>
      </c>
      <c r="AD17" s="392"/>
      <c r="AE17" s="392"/>
      <c r="AF17" s="392"/>
      <c r="AG17" s="393"/>
      <c r="AH17" s="391">
        <v>3121</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1473887</v>
      </c>
      <c r="BO17" s="416"/>
      <c r="BP17" s="416"/>
      <c r="BQ17" s="416"/>
      <c r="BR17" s="416"/>
      <c r="BS17" s="416"/>
      <c r="BT17" s="416"/>
      <c r="BU17" s="417"/>
      <c r="BV17" s="415">
        <v>1496644</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5">
      <c r="A18" s="140"/>
      <c r="B18" s="477" t="s">
        <v>140</v>
      </c>
      <c r="C18" s="478"/>
      <c r="D18" s="478"/>
      <c r="E18" s="479"/>
      <c r="F18" s="479"/>
      <c r="G18" s="479"/>
      <c r="H18" s="479"/>
      <c r="I18" s="479"/>
      <c r="J18" s="479"/>
      <c r="K18" s="479"/>
      <c r="L18" s="480">
        <v>129.87</v>
      </c>
      <c r="M18" s="480"/>
      <c r="N18" s="480"/>
      <c r="O18" s="480"/>
      <c r="P18" s="480"/>
      <c r="Q18" s="480"/>
      <c r="R18" s="481"/>
      <c r="S18" s="481"/>
      <c r="T18" s="481"/>
      <c r="U18" s="481"/>
      <c r="V18" s="482"/>
      <c r="W18" s="496"/>
      <c r="X18" s="497"/>
      <c r="Y18" s="497"/>
      <c r="Z18" s="497"/>
      <c r="AA18" s="497"/>
      <c r="AB18" s="505"/>
      <c r="AC18" s="379">
        <v>67.2</v>
      </c>
      <c r="AD18" s="380"/>
      <c r="AE18" s="380"/>
      <c r="AF18" s="380"/>
      <c r="AG18" s="483"/>
      <c r="AH18" s="379">
        <v>67.3</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2867365</v>
      </c>
      <c r="BO18" s="416"/>
      <c r="BP18" s="416"/>
      <c r="BQ18" s="416"/>
      <c r="BR18" s="416"/>
      <c r="BS18" s="416"/>
      <c r="BT18" s="416"/>
      <c r="BU18" s="417"/>
      <c r="BV18" s="415">
        <v>2888153</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5">
      <c r="A19" s="140"/>
      <c r="B19" s="477" t="s">
        <v>142</v>
      </c>
      <c r="C19" s="478"/>
      <c r="D19" s="478"/>
      <c r="E19" s="479"/>
      <c r="F19" s="479"/>
      <c r="G19" s="479"/>
      <c r="H19" s="479"/>
      <c r="I19" s="479"/>
      <c r="J19" s="479"/>
      <c r="K19" s="479"/>
      <c r="L19" s="485">
        <v>76</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3787398</v>
      </c>
      <c r="BO19" s="416"/>
      <c r="BP19" s="416"/>
      <c r="BQ19" s="416"/>
      <c r="BR19" s="416"/>
      <c r="BS19" s="416"/>
      <c r="BT19" s="416"/>
      <c r="BU19" s="417"/>
      <c r="BV19" s="415">
        <v>3858652</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5">
      <c r="A20" s="140"/>
      <c r="B20" s="477" t="s">
        <v>144</v>
      </c>
      <c r="C20" s="478"/>
      <c r="D20" s="478"/>
      <c r="E20" s="479"/>
      <c r="F20" s="479"/>
      <c r="G20" s="479"/>
      <c r="H20" s="479"/>
      <c r="I20" s="479"/>
      <c r="J20" s="479"/>
      <c r="K20" s="479"/>
      <c r="L20" s="485">
        <v>3447</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2">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5">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2">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4549981</v>
      </c>
      <c r="BO23" s="416"/>
      <c r="BP23" s="416"/>
      <c r="BQ23" s="416"/>
      <c r="BR23" s="416"/>
      <c r="BS23" s="416"/>
      <c r="BT23" s="416"/>
      <c r="BU23" s="417"/>
      <c r="BV23" s="415">
        <v>4675146</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5">
      <c r="A24" s="140"/>
      <c r="B24" s="447"/>
      <c r="C24" s="448"/>
      <c r="D24" s="449"/>
      <c r="E24" s="388" t="s">
        <v>153</v>
      </c>
      <c r="F24" s="389"/>
      <c r="G24" s="389"/>
      <c r="H24" s="389"/>
      <c r="I24" s="389"/>
      <c r="J24" s="389"/>
      <c r="K24" s="390"/>
      <c r="L24" s="391">
        <v>1</v>
      </c>
      <c r="M24" s="392"/>
      <c r="N24" s="392"/>
      <c r="O24" s="392"/>
      <c r="P24" s="393"/>
      <c r="Q24" s="391">
        <v>5700</v>
      </c>
      <c r="R24" s="392"/>
      <c r="S24" s="392"/>
      <c r="T24" s="392"/>
      <c r="U24" s="392"/>
      <c r="V24" s="393"/>
      <c r="W24" s="457"/>
      <c r="X24" s="448"/>
      <c r="Y24" s="449"/>
      <c r="Z24" s="388" t="s">
        <v>154</v>
      </c>
      <c r="AA24" s="389"/>
      <c r="AB24" s="389"/>
      <c r="AC24" s="389"/>
      <c r="AD24" s="389"/>
      <c r="AE24" s="389"/>
      <c r="AF24" s="389"/>
      <c r="AG24" s="390"/>
      <c r="AH24" s="391">
        <v>134</v>
      </c>
      <c r="AI24" s="392"/>
      <c r="AJ24" s="392"/>
      <c r="AK24" s="392"/>
      <c r="AL24" s="393"/>
      <c r="AM24" s="391">
        <v>369304</v>
      </c>
      <c r="AN24" s="392"/>
      <c r="AO24" s="392"/>
      <c r="AP24" s="392"/>
      <c r="AQ24" s="392"/>
      <c r="AR24" s="393"/>
      <c r="AS24" s="391">
        <v>2756</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4456456</v>
      </c>
      <c r="BO24" s="416"/>
      <c r="BP24" s="416"/>
      <c r="BQ24" s="416"/>
      <c r="BR24" s="416"/>
      <c r="BS24" s="416"/>
      <c r="BT24" s="416"/>
      <c r="BU24" s="417"/>
      <c r="BV24" s="415">
        <v>4534833</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2">
      <c r="A25" s="140"/>
      <c r="B25" s="447"/>
      <c r="C25" s="448"/>
      <c r="D25" s="449"/>
      <c r="E25" s="388" t="s">
        <v>156</v>
      </c>
      <c r="F25" s="389"/>
      <c r="G25" s="389"/>
      <c r="H25" s="389"/>
      <c r="I25" s="389"/>
      <c r="J25" s="389"/>
      <c r="K25" s="390"/>
      <c r="L25" s="391">
        <v>1</v>
      </c>
      <c r="M25" s="392"/>
      <c r="N25" s="392"/>
      <c r="O25" s="392"/>
      <c r="P25" s="393"/>
      <c r="Q25" s="391">
        <v>4610</v>
      </c>
      <c r="R25" s="392"/>
      <c r="S25" s="392"/>
      <c r="T25" s="392"/>
      <c r="U25" s="392"/>
      <c r="V25" s="393"/>
      <c r="W25" s="457"/>
      <c r="X25" s="448"/>
      <c r="Y25" s="449"/>
      <c r="Z25" s="388" t="s">
        <v>157</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174345</v>
      </c>
      <c r="BO25" s="411"/>
      <c r="BP25" s="411"/>
      <c r="BQ25" s="411"/>
      <c r="BR25" s="411"/>
      <c r="BS25" s="411"/>
      <c r="BT25" s="411"/>
      <c r="BU25" s="412"/>
      <c r="BV25" s="410">
        <v>247115</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2">
      <c r="A26" s="140"/>
      <c r="B26" s="447"/>
      <c r="C26" s="448"/>
      <c r="D26" s="449"/>
      <c r="E26" s="388" t="s">
        <v>159</v>
      </c>
      <c r="F26" s="389"/>
      <c r="G26" s="389"/>
      <c r="H26" s="389"/>
      <c r="I26" s="389"/>
      <c r="J26" s="389"/>
      <c r="K26" s="390"/>
      <c r="L26" s="391">
        <v>1</v>
      </c>
      <c r="M26" s="392"/>
      <c r="N26" s="392"/>
      <c r="O26" s="392"/>
      <c r="P26" s="393"/>
      <c r="Q26" s="391">
        <v>4020</v>
      </c>
      <c r="R26" s="392"/>
      <c r="S26" s="392"/>
      <c r="T26" s="392"/>
      <c r="U26" s="392"/>
      <c r="V26" s="393"/>
      <c r="W26" s="457"/>
      <c r="X26" s="448"/>
      <c r="Y26" s="449"/>
      <c r="Z26" s="388" t="s">
        <v>160</v>
      </c>
      <c r="AA26" s="470"/>
      <c r="AB26" s="470"/>
      <c r="AC26" s="470"/>
      <c r="AD26" s="470"/>
      <c r="AE26" s="470"/>
      <c r="AF26" s="470"/>
      <c r="AG26" s="471"/>
      <c r="AH26" s="391">
        <v>9</v>
      </c>
      <c r="AI26" s="392"/>
      <c r="AJ26" s="392"/>
      <c r="AK26" s="392"/>
      <c r="AL26" s="393"/>
      <c r="AM26" s="391">
        <v>20835</v>
      </c>
      <c r="AN26" s="392"/>
      <c r="AO26" s="392"/>
      <c r="AP26" s="392"/>
      <c r="AQ26" s="392"/>
      <c r="AR26" s="393"/>
      <c r="AS26" s="391">
        <v>2315</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5">
      <c r="A27" s="140"/>
      <c r="B27" s="447"/>
      <c r="C27" s="448"/>
      <c r="D27" s="449"/>
      <c r="E27" s="388" t="s">
        <v>162</v>
      </c>
      <c r="F27" s="389"/>
      <c r="G27" s="389"/>
      <c r="H27" s="389"/>
      <c r="I27" s="389"/>
      <c r="J27" s="389"/>
      <c r="K27" s="390"/>
      <c r="L27" s="391">
        <v>1</v>
      </c>
      <c r="M27" s="392"/>
      <c r="N27" s="392"/>
      <c r="O27" s="392"/>
      <c r="P27" s="393"/>
      <c r="Q27" s="391">
        <v>2800</v>
      </c>
      <c r="R27" s="392"/>
      <c r="S27" s="392"/>
      <c r="T27" s="392"/>
      <c r="U27" s="392"/>
      <c r="V27" s="393"/>
      <c r="W27" s="457"/>
      <c r="X27" s="448"/>
      <c r="Y27" s="449"/>
      <c r="Z27" s="388" t="s">
        <v>163</v>
      </c>
      <c r="AA27" s="389"/>
      <c r="AB27" s="389"/>
      <c r="AC27" s="389"/>
      <c r="AD27" s="389"/>
      <c r="AE27" s="389"/>
      <c r="AF27" s="389"/>
      <c r="AG27" s="390"/>
      <c r="AH27" s="391" t="s">
        <v>121</v>
      </c>
      <c r="AI27" s="392"/>
      <c r="AJ27" s="392"/>
      <c r="AK27" s="392"/>
      <c r="AL27" s="393"/>
      <c r="AM27" s="391" t="s">
        <v>121</v>
      </c>
      <c r="AN27" s="392"/>
      <c r="AO27" s="392"/>
      <c r="AP27" s="392"/>
      <c r="AQ27" s="392"/>
      <c r="AR27" s="393"/>
      <c r="AS27" s="391" t="s">
        <v>121</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t="s">
        <v>121</v>
      </c>
      <c r="BO27" s="419"/>
      <c r="BP27" s="419"/>
      <c r="BQ27" s="419"/>
      <c r="BR27" s="419"/>
      <c r="BS27" s="419"/>
      <c r="BT27" s="419"/>
      <c r="BU27" s="420"/>
      <c r="BV27" s="418">
        <v>251607</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2">
      <c r="A28" s="140"/>
      <c r="B28" s="447"/>
      <c r="C28" s="448"/>
      <c r="D28" s="449"/>
      <c r="E28" s="388" t="s">
        <v>165</v>
      </c>
      <c r="F28" s="389"/>
      <c r="G28" s="389"/>
      <c r="H28" s="389"/>
      <c r="I28" s="389"/>
      <c r="J28" s="389"/>
      <c r="K28" s="390"/>
      <c r="L28" s="391">
        <v>1</v>
      </c>
      <c r="M28" s="392"/>
      <c r="N28" s="392"/>
      <c r="O28" s="392"/>
      <c r="P28" s="393"/>
      <c r="Q28" s="391">
        <v>2340</v>
      </c>
      <c r="R28" s="392"/>
      <c r="S28" s="392"/>
      <c r="T28" s="392"/>
      <c r="U28" s="392"/>
      <c r="V28" s="393"/>
      <c r="W28" s="457"/>
      <c r="X28" s="448"/>
      <c r="Y28" s="449"/>
      <c r="Z28" s="388" t="s">
        <v>166</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1137855</v>
      </c>
      <c r="BO28" s="411"/>
      <c r="BP28" s="411"/>
      <c r="BQ28" s="411"/>
      <c r="BR28" s="411"/>
      <c r="BS28" s="411"/>
      <c r="BT28" s="411"/>
      <c r="BU28" s="412"/>
      <c r="BV28" s="410">
        <v>1097855</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2">
      <c r="A29" s="140"/>
      <c r="B29" s="447"/>
      <c r="C29" s="448"/>
      <c r="D29" s="449"/>
      <c r="E29" s="388" t="s">
        <v>169</v>
      </c>
      <c r="F29" s="389"/>
      <c r="G29" s="389"/>
      <c r="H29" s="389"/>
      <c r="I29" s="389"/>
      <c r="J29" s="389"/>
      <c r="K29" s="390"/>
      <c r="L29" s="391">
        <v>10</v>
      </c>
      <c r="M29" s="392"/>
      <c r="N29" s="392"/>
      <c r="O29" s="392"/>
      <c r="P29" s="393"/>
      <c r="Q29" s="391">
        <v>2090</v>
      </c>
      <c r="R29" s="392"/>
      <c r="S29" s="392"/>
      <c r="T29" s="392"/>
      <c r="U29" s="392"/>
      <c r="V29" s="393"/>
      <c r="W29" s="458"/>
      <c r="X29" s="459"/>
      <c r="Y29" s="460"/>
      <c r="Z29" s="388" t="s">
        <v>170</v>
      </c>
      <c r="AA29" s="389"/>
      <c r="AB29" s="389"/>
      <c r="AC29" s="389"/>
      <c r="AD29" s="389"/>
      <c r="AE29" s="389"/>
      <c r="AF29" s="389"/>
      <c r="AG29" s="390"/>
      <c r="AH29" s="391">
        <v>134</v>
      </c>
      <c r="AI29" s="392"/>
      <c r="AJ29" s="392"/>
      <c r="AK29" s="392"/>
      <c r="AL29" s="393"/>
      <c r="AM29" s="391">
        <v>369304</v>
      </c>
      <c r="AN29" s="392"/>
      <c r="AO29" s="392"/>
      <c r="AP29" s="392"/>
      <c r="AQ29" s="392"/>
      <c r="AR29" s="393"/>
      <c r="AS29" s="391">
        <v>2756</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226606</v>
      </c>
      <c r="BO29" s="416"/>
      <c r="BP29" s="416"/>
      <c r="BQ29" s="416"/>
      <c r="BR29" s="416"/>
      <c r="BS29" s="416"/>
      <c r="BT29" s="416"/>
      <c r="BU29" s="417"/>
      <c r="BV29" s="415">
        <v>176606</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5">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97</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1467486</v>
      </c>
      <c r="BO30" s="419"/>
      <c r="BP30" s="419"/>
      <c r="BQ30" s="419"/>
      <c r="BR30" s="419"/>
      <c r="BS30" s="419"/>
      <c r="BT30" s="419"/>
      <c r="BU30" s="420"/>
      <c r="BV30" s="418">
        <v>1858798</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2">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2">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2">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2">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IF('各会計、関係団体の財政状況及び健全化判断比率'!B31="","",'各会計、関係団体の財政状況及び健全化判断比率'!B31)</f>
        <v>大多喜町水道事業会計</v>
      </c>
      <c r="AP34" s="374"/>
      <c r="AQ34" s="374"/>
      <c r="AR34" s="374"/>
      <c r="AS34" s="374"/>
      <c r="AT34" s="374"/>
      <c r="AU34" s="374"/>
      <c r="AV34" s="374"/>
      <c r="AW34" s="374"/>
      <c r="AX34" s="374"/>
      <c r="AY34" s="374"/>
      <c r="AZ34" s="374"/>
      <c r="BA34" s="374"/>
      <c r="BB34" s="374"/>
      <c r="BC34" s="374"/>
      <c r="BD34" s="167"/>
      <c r="BE34" s="375" t="str">
        <f>IF(BG34="","",MAX(C34:D43,U34:V43,AM34:AN43)+1)</f>
        <v/>
      </c>
      <c r="BF34" s="375"/>
      <c r="BG34" s="374"/>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千葉県市町村総合事務組合（一般会計）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18</v>
      </c>
      <c r="CP34" s="375"/>
      <c r="CQ34" s="374" t="str">
        <f>IF('各会計、関係団体の財政状況及び健全化判断比率'!BS7="","",'各会計、関係団体の財政状況及び健全化判断比率'!BS7)</f>
        <v>たけゆらの里大多喜</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2">
      <c r="A35" s="140"/>
      <c r="B35" s="166"/>
      <c r="C35" s="375">
        <f>IF(E35="","",C34+1)</f>
        <v>2</v>
      </c>
      <c r="D35" s="375"/>
      <c r="E35" s="374" t="str">
        <f>IF('各会計、関係団体の財政状況及び健全化判断比率'!B8="","",'各会計、関係団体の財政状況及び健全化判断比率'!B8)</f>
        <v>鉄道経営対策事業基金特別会計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f t="shared" ref="AM35:AM43" si="0">IF(AO35="","",AM34+1)</f>
        <v>7</v>
      </c>
      <c r="AN35" s="375"/>
      <c r="AO35" s="374" t="str">
        <f>IF('各会計、関係団体の財政状況及び健全化判断比率'!B32="","",'各会計、関係団体の財政状況及び健全化判断比率'!B32)</f>
        <v>大多喜町特別養護老人ホーム事業会計</v>
      </c>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千葉県市町村総合事務組合（千葉県自治会館管理運営特別会計）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2">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千葉県市町村総合事務組合（千葉県自治研修センター特別会計）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2">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11</v>
      </c>
      <c r="BX37" s="375"/>
      <c r="BY37" s="374" t="str">
        <f>IF('各会計、関係団体の財政状況及び健全化判断比率'!B71="","",'各会計、関係団体の財政状況及び健全化判断比率'!B71)</f>
        <v>千葉県市町村総合事務組合（千葉県市町村交通災害共済特別会計）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2">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12</v>
      </c>
      <c r="BX38" s="375"/>
      <c r="BY38" s="374" t="str">
        <f>IF('各会計、関係団体の財政状況及び健全化判断比率'!B72="","",'各会計、関係団体の財政状況及び健全化判断比率'!B72)</f>
        <v>千葉県後期高齢者医療広域連合（一般会計）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2">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13</v>
      </c>
      <c r="BX39" s="375"/>
      <c r="BY39" s="374" t="str">
        <f>IF('各会計、関係団体の財政状況及び健全化判断比率'!B73="","",'各会計、関係団体の財政状況及び健全化判断比率'!B73)</f>
        <v>千葉県後期高齢者医療広域連合（後期高齢者医療特別会計）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2">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14</v>
      </c>
      <c r="BX40" s="375"/>
      <c r="BY40" s="374" t="str">
        <f>IF('各会計、関係団体の財政状況及び健全化判断比率'!B74="","",'各会計、関係団体の財政状況及び健全化判断比率'!B74)</f>
        <v>夷隅郡市広域市町村圏事務組合（一般会計）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2">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15</v>
      </c>
      <c r="BX41" s="375"/>
      <c r="BY41" s="374" t="str">
        <f>IF('各会計、関係団体の財政状況及び健全化判断比率'!B75="","",'各会計、関係団体の財政状況及び健全化判断比率'!B75)</f>
        <v>夷隅郡市広域市町村圏事務組合（外房線複線化事業特別会計）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2">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16</v>
      </c>
      <c r="BX42" s="375"/>
      <c r="BY42" s="374" t="str">
        <f>IF('各会計、関係団体の財政状況及び健全化判断比率'!B76="","",'各会計、関係団体の財政状況及び健全化判断比率'!B76)</f>
        <v>夷隅環境衛生組合（一般会計）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2">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17</v>
      </c>
      <c r="BX43" s="375"/>
      <c r="BY43" s="374" t="str">
        <f>IF('各会計、関係団体の財政状況及び健全化判断比率'!B77="","",'各会計、関係団体の財政状況及び健全化判断比率'!B77)</f>
        <v>南房総広域水道企業団（水道用水供給事業会計）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5">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2">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2">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2">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2">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2">
      <c r="E49" s="175" t="s">
        <v>191</v>
      </c>
    </row>
    <row r="50" spans="5:5" x14ac:dyDescent="0.2">
      <c r="E50" s="141" t="s">
        <v>192</v>
      </c>
    </row>
    <row r="51" spans="5:5" x14ac:dyDescent="0.2">
      <c r="E51" s="141" t="s">
        <v>193</v>
      </c>
    </row>
    <row r="52" spans="5:5" x14ac:dyDescent="0.2">
      <c r="E52" s="141" t="s">
        <v>194</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2"/>
  <cols>
    <col min="1" max="143" width="1.6640625" style="179" customWidth="1"/>
    <col min="144" max="16384" width="0" style="179" hidden="1"/>
  </cols>
  <sheetData>
    <row r="1" spans="2:143" ht="22.5" customHeight="1" thickBot="1" x14ac:dyDescent="0.25">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2">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2">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2">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2">
      <c r="B5" s="707" t="s">
        <v>208</v>
      </c>
      <c r="C5" s="708"/>
      <c r="D5" s="708"/>
      <c r="E5" s="708"/>
      <c r="F5" s="708"/>
      <c r="G5" s="708"/>
      <c r="H5" s="708"/>
      <c r="I5" s="708"/>
      <c r="J5" s="708"/>
      <c r="K5" s="708"/>
      <c r="L5" s="708"/>
      <c r="M5" s="708"/>
      <c r="N5" s="708"/>
      <c r="O5" s="708"/>
      <c r="P5" s="708"/>
      <c r="Q5" s="709"/>
      <c r="R5" s="670">
        <v>1086516</v>
      </c>
      <c r="S5" s="671"/>
      <c r="T5" s="671"/>
      <c r="U5" s="671"/>
      <c r="V5" s="671"/>
      <c r="W5" s="671"/>
      <c r="X5" s="671"/>
      <c r="Y5" s="718"/>
      <c r="Z5" s="731">
        <v>16.3</v>
      </c>
      <c r="AA5" s="731"/>
      <c r="AB5" s="731"/>
      <c r="AC5" s="731"/>
      <c r="AD5" s="732">
        <v>1086516</v>
      </c>
      <c r="AE5" s="732"/>
      <c r="AF5" s="732"/>
      <c r="AG5" s="732"/>
      <c r="AH5" s="732"/>
      <c r="AI5" s="732"/>
      <c r="AJ5" s="732"/>
      <c r="AK5" s="732"/>
      <c r="AL5" s="719">
        <v>35.299999999999997</v>
      </c>
      <c r="AM5" s="688"/>
      <c r="AN5" s="688"/>
      <c r="AO5" s="720"/>
      <c r="AP5" s="707" t="s">
        <v>209</v>
      </c>
      <c r="AQ5" s="708"/>
      <c r="AR5" s="708"/>
      <c r="AS5" s="708"/>
      <c r="AT5" s="708"/>
      <c r="AU5" s="708"/>
      <c r="AV5" s="708"/>
      <c r="AW5" s="708"/>
      <c r="AX5" s="708"/>
      <c r="AY5" s="708"/>
      <c r="AZ5" s="708"/>
      <c r="BA5" s="708"/>
      <c r="BB5" s="708"/>
      <c r="BC5" s="708"/>
      <c r="BD5" s="708"/>
      <c r="BE5" s="708"/>
      <c r="BF5" s="709"/>
      <c r="BG5" s="620">
        <v>1080051</v>
      </c>
      <c r="BH5" s="621"/>
      <c r="BI5" s="621"/>
      <c r="BJ5" s="621"/>
      <c r="BK5" s="621"/>
      <c r="BL5" s="621"/>
      <c r="BM5" s="621"/>
      <c r="BN5" s="622"/>
      <c r="BO5" s="673">
        <v>99.4</v>
      </c>
      <c r="BP5" s="673"/>
      <c r="BQ5" s="673"/>
      <c r="BR5" s="673"/>
      <c r="BS5" s="674" t="s">
        <v>210</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202</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2">
      <c r="B6" s="617" t="s">
        <v>214</v>
      </c>
      <c r="C6" s="618"/>
      <c r="D6" s="618"/>
      <c r="E6" s="618"/>
      <c r="F6" s="618"/>
      <c r="G6" s="618"/>
      <c r="H6" s="618"/>
      <c r="I6" s="618"/>
      <c r="J6" s="618"/>
      <c r="K6" s="618"/>
      <c r="L6" s="618"/>
      <c r="M6" s="618"/>
      <c r="N6" s="618"/>
      <c r="O6" s="618"/>
      <c r="P6" s="618"/>
      <c r="Q6" s="619"/>
      <c r="R6" s="620">
        <v>60693</v>
      </c>
      <c r="S6" s="621"/>
      <c r="T6" s="621"/>
      <c r="U6" s="621"/>
      <c r="V6" s="621"/>
      <c r="W6" s="621"/>
      <c r="X6" s="621"/>
      <c r="Y6" s="622"/>
      <c r="Z6" s="673">
        <v>0.9</v>
      </c>
      <c r="AA6" s="673"/>
      <c r="AB6" s="673"/>
      <c r="AC6" s="673"/>
      <c r="AD6" s="674">
        <v>60693</v>
      </c>
      <c r="AE6" s="674"/>
      <c r="AF6" s="674"/>
      <c r="AG6" s="674"/>
      <c r="AH6" s="674"/>
      <c r="AI6" s="674"/>
      <c r="AJ6" s="674"/>
      <c r="AK6" s="674"/>
      <c r="AL6" s="643">
        <v>2</v>
      </c>
      <c r="AM6" s="675"/>
      <c r="AN6" s="675"/>
      <c r="AO6" s="676"/>
      <c r="AP6" s="617" t="s">
        <v>215</v>
      </c>
      <c r="AQ6" s="618"/>
      <c r="AR6" s="618"/>
      <c r="AS6" s="618"/>
      <c r="AT6" s="618"/>
      <c r="AU6" s="618"/>
      <c r="AV6" s="618"/>
      <c r="AW6" s="618"/>
      <c r="AX6" s="618"/>
      <c r="AY6" s="618"/>
      <c r="AZ6" s="618"/>
      <c r="BA6" s="618"/>
      <c r="BB6" s="618"/>
      <c r="BC6" s="618"/>
      <c r="BD6" s="618"/>
      <c r="BE6" s="618"/>
      <c r="BF6" s="619"/>
      <c r="BG6" s="620">
        <v>1080051</v>
      </c>
      <c r="BH6" s="621"/>
      <c r="BI6" s="621"/>
      <c r="BJ6" s="621"/>
      <c r="BK6" s="621"/>
      <c r="BL6" s="621"/>
      <c r="BM6" s="621"/>
      <c r="BN6" s="622"/>
      <c r="BO6" s="673">
        <v>99.4</v>
      </c>
      <c r="BP6" s="673"/>
      <c r="BQ6" s="673"/>
      <c r="BR6" s="673"/>
      <c r="BS6" s="674" t="s">
        <v>210</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68742</v>
      </c>
      <c r="CS6" s="621"/>
      <c r="CT6" s="621"/>
      <c r="CU6" s="621"/>
      <c r="CV6" s="621"/>
      <c r="CW6" s="621"/>
      <c r="CX6" s="621"/>
      <c r="CY6" s="622"/>
      <c r="CZ6" s="673">
        <v>1.1000000000000001</v>
      </c>
      <c r="DA6" s="673"/>
      <c r="DB6" s="673"/>
      <c r="DC6" s="673"/>
      <c r="DD6" s="626" t="s">
        <v>210</v>
      </c>
      <c r="DE6" s="621"/>
      <c r="DF6" s="621"/>
      <c r="DG6" s="621"/>
      <c r="DH6" s="621"/>
      <c r="DI6" s="621"/>
      <c r="DJ6" s="621"/>
      <c r="DK6" s="621"/>
      <c r="DL6" s="621"/>
      <c r="DM6" s="621"/>
      <c r="DN6" s="621"/>
      <c r="DO6" s="621"/>
      <c r="DP6" s="622"/>
      <c r="DQ6" s="626">
        <v>68742</v>
      </c>
      <c r="DR6" s="621"/>
      <c r="DS6" s="621"/>
      <c r="DT6" s="621"/>
      <c r="DU6" s="621"/>
      <c r="DV6" s="621"/>
      <c r="DW6" s="621"/>
      <c r="DX6" s="621"/>
      <c r="DY6" s="621"/>
      <c r="DZ6" s="621"/>
      <c r="EA6" s="621"/>
      <c r="EB6" s="621"/>
      <c r="EC6" s="656"/>
    </row>
    <row r="7" spans="2:143" ht="11.25" customHeight="1" x14ac:dyDescent="0.2">
      <c r="B7" s="617" t="s">
        <v>217</v>
      </c>
      <c r="C7" s="618"/>
      <c r="D7" s="618"/>
      <c r="E7" s="618"/>
      <c r="F7" s="618"/>
      <c r="G7" s="618"/>
      <c r="H7" s="618"/>
      <c r="I7" s="618"/>
      <c r="J7" s="618"/>
      <c r="K7" s="618"/>
      <c r="L7" s="618"/>
      <c r="M7" s="618"/>
      <c r="N7" s="618"/>
      <c r="O7" s="618"/>
      <c r="P7" s="618"/>
      <c r="Q7" s="619"/>
      <c r="R7" s="620">
        <v>807</v>
      </c>
      <c r="S7" s="621"/>
      <c r="T7" s="621"/>
      <c r="U7" s="621"/>
      <c r="V7" s="621"/>
      <c r="W7" s="621"/>
      <c r="X7" s="621"/>
      <c r="Y7" s="622"/>
      <c r="Z7" s="673">
        <v>0</v>
      </c>
      <c r="AA7" s="673"/>
      <c r="AB7" s="673"/>
      <c r="AC7" s="673"/>
      <c r="AD7" s="674">
        <v>807</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391393</v>
      </c>
      <c r="BH7" s="621"/>
      <c r="BI7" s="621"/>
      <c r="BJ7" s="621"/>
      <c r="BK7" s="621"/>
      <c r="BL7" s="621"/>
      <c r="BM7" s="621"/>
      <c r="BN7" s="622"/>
      <c r="BO7" s="673">
        <v>36</v>
      </c>
      <c r="BP7" s="673"/>
      <c r="BQ7" s="673"/>
      <c r="BR7" s="673"/>
      <c r="BS7" s="674" t="s">
        <v>210</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2761812</v>
      </c>
      <c r="CS7" s="621"/>
      <c r="CT7" s="621"/>
      <c r="CU7" s="621"/>
      <c r="CV7" s="621"/>
      <c r="CW7" s="621"/>
      <c r="CX7" s="621"/>
      <c r="CY7" s="622"/>
      <c r="CZ7" s="673">
        <v>43.3</v>
      </c>
      <c r="DA7" s="673"/>
      <c r="DB7" s="673"/>
      <c r="DC7" s="673"/>
      <c r="DD7" s="626">
        <v>8626</v>
      </c>
      <c r="DE7" s="621"/>
      <c r="DF7" s="621"/>
      <c r="DG7" s="621"/>
      <c r="DH7" s="621"/>
      <c r="DI7" s="621"/>
      <c r="DJ7" s="621"/>
      <c r="DK7" s="621"/>
      <c r="DL7" s="621"/>
      <c r="DM7" s="621"/>
      <c r="DN7" s="621"/>
      <c r="DO7" s="621"/>
      <c r="DP7" s="622"/>
      <c r="DQ7" s="626">
        <v>832310</v>
      </c>
      <c r="DR7" s="621"/>
      <c r="DS7" s="621"/>
      <c r="DT7" s="621"/>
      <c r="DU7" s="621"/>
      <c r="DV7" s="621"/>
      <c r="DW7" s="621"/>
      <c r="DX7" s="621"/>
      <c r="DY7" s="621"/>
      <c r="DZ7" s="621"/>
      <c r="EA7" s="621"/>
      <c r="EB7" s="621"/>
      <c r="EC7" s="656"/>
    </row>
    <row r="8" spans="2:143" ht="11.25" customHeight="1" x14ac:dyDescent="0.2">
      <c r="B8" s="617" t="s">
        <v>220</v>
      </c>
      <c r="C8" s="618"/>
      <c r="D8" s="618"/>
      <c r="E8" s="618"/>
      <c r="F8" s="618"/>
      <c r="G8" s="618"/>
      <c r="H8" s="618"/>
      <c r="I8" s="618"/>
      <c r="J8" s="618"/>
      <c r="K8" s="618"/>
      <c r="L8" s="618"/>
      <c r="M8" s="618"/>
      <c r="N8" s="618"/>
      <c r="O8" s="618"/>
      <c r="P8" s="618"/>
      <c r="Q8" s="619"/>
      <c r="R8" s="620">
        <v>3533</v>
      </c>
      <c r="S8" s="621"/>
      <c r="T8" s="621"/>
      <c r="U8" s="621"/>
      <c r="V8" s="621"/>
      <c r="W8" s="621"/>
      <c r="X8" s="621"/>
      <c r="Y8" s="622"/>
      <c r="Z8" s="673">
        <v>0.1</v>
      </c>
      <c r="AA8" s="673"/>
      <c r="AB8" s="673"/>
      <c r="AC8" s="673"/>
      <c r="AD8" s="674">
        <v>3533</v>
      </c>
      <c r="AE8" s="674"/>
      <c r="AF8" s="674"/>
      <c r="AG8" s="674"/>
      <c r="AH8" s="674"/>
      <c r="AI8" s="674"/>
      <c r="AJ8" s="674"/>
      <c r="AK8" s="674"/>
      <c r="AL8" s="643">
        <v>0.1</v>
      </c>
      <c r="AM8" s="675"/>
      <c r="AN8" s="675"/>
      <c r="AO8" s="676"/>
      <c r="AP8" s="617" t="s">
        <v>221</v>
      </c>
      <c r="AQ8" s="618"/>
      <c r="AR8" s="618"/>
      <c r="AS8" s="618"/>
      <c r="AT8" s="618"/>
      <c r="AU8" s="618"/>
      <c r="AV8" s="618"/>
      <c r="AW8" s="618"/>
      <c r="AX8" s="618"/>
      <c r="AY8" s="618"/>
      <c r="AZ8" s="618"/>
      <c r="BA8" s="618"/>
      <c r="BB8" s="618"/>
      <c r="BC8" s="618"/>
      <c r="BD8" s="618"/>
      <c r="BE8" s="618"/>
      <c r="BF8" s="619"/>
      <c r="BG8" s="620">
        <v>16010</v>
      </c>
      <c r="BH8" s="621"/>
      <c r="BI8" s="621"/>
      <c r="BJ8" s="621"/>
      <c r="BK8" s="621"/>
      <c r="BL8" s="621"/>
      <c r="BM8" s="621"/>
      <c r="BN8" s="622"/>
      <c r="BO8" s="673">
        <v>1.5</v>
      </c>
      <c r="BP8" s="673"/>
      <c r="BQ8" s="673"/>
      <c r="BR8" s="673"/>
      <c r="BS8" s="626" t="s">
        <v>112</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1311623</v>
      </c>
      <c r="CS8" s="621"/>
      <c r="CT8" s="621"/>
      <c r="CU8" s="621"/>
      <c r="CV8" s="621"/>
      <c r="CW8" s="621"/>
      <c r="CX8" s="621"/>
      <c r="CY8" s="622"/>
      <c r="CZ8" s="673">
        <v>20.6</v>
      </c>
      <c r="DA8" s="673"/>
      <c r="DB8" s="673"/>
      <c r="DC8" s="673"/>
      <c r="DD8" s="626">
        <v>2415</v>
      </c>
      <c r="DE8" s="621"/>
      <c r="DF8" s="621"/>
      <c r="DG8" s="621"/>
      <c r="DH8" s="621"/>
      <c r="DI8" s="621"/>
      <c r="DJ8" s="621"/>
      <c r="DK8" s="621"/>
      <c r="DL8" s="621"/>
      <c r="DM8" s="621"/>
      <c r="DN8" s="621"/>
      <c r="DO8" s="621"/>
      <c r="DP8" s="622"/>
      <c r="DQ8" s="626">
        <v>790521</v>
      </c>
      <c r="DR8" s="621"/>
      <c r="DS8" s="621"/>
      <c r="DT8" s="621"/>
      <c r="DU8" s="621"/>
      <c r="DV8" s="621"/>
      <c r="DW8" s="621"/>
      <c r="DX8" s="621"/>
      <c r="DY8" s="621"/>
      <c r="DZ8" s="621"/>
      <c r="EA8" s="621"/>
      <c r="EB8" s="621"/>
      <c r="EC8" s="656"/>
    </row>
    <row r="9" spans="2:143" ht="11.25" customHeight="1" x14ac:dyDescent="0.2">
      <c r="B9" s="617" t="s">
        <v>223</v>
      </c>
      <c r="C9" s="618"/>
      <c r="D9" s="618"/>
      <c r="E9" s="618"/>
      <c r="F9" s="618"/>
      <c r="G9" s="618"/>
      <c r="H9" s="618"/>
      <c r="I9" s="618"/>
      <c r="J9" s="618"/>
      <c r="K9" s="618"/>
      <c r="L9" s="618"/>
      <c r="M9" s="618"/>
      <c r="N9" s="618"/>
      <c r="O9" s="618"/>
      <c r="P9" s="618"/>
      <c r="Q9" s="619"/>
      <c r="R9" s="620">
        <v>2585</v>
      </c>
      <c r="S9" s="621"/>
      <c r="T9" s="621"/>
      <c r="U9" s="621"/>
      <c r="V9" s="621"/>
      <c r="W9" s="621"/>
      <c r="X9" s="621"/>
      <c r="Y9" s="622"/>
      <c r="Z9" s="673">
        <v>0</v>
      </c>
      <c r="AA9" s="673"/>
      <c r="AB9" s="673"/>
      <c r="AC9" s="673"/>
      <c r="AD9" s="674">
        <v>2585</v>
      </c>
      <c r="AE9" s="674"/>
      <c r="AF9" s="674"/>
      <c r="AG9" s="674"/>
      <c r="AH9" s="674"/>
      <c r="AI9" s="674"/>
      <c r="AJ9" s="674"/>
      <c r="AK9" s="674"/>
      <c r="AL9" s="643">
        <v>0.1</v>
      </c>
      <c r="AM9" s="675"/>
      <c r="AN9" s="675"/>
      <c r="AO9" s="676"/>
      <c r="AP9" s="617" t="s">
        <v>224</v>
      </c>
      <c r="AQ9" s="618"/>
      <c r="AR9" s="618"/>
      <c r="AS9" s="618"/>
      <c r="AT9" s="618"/>
      <c r="AU9" s="618"/>
      <c r="AV9" s="618"/>
      <c r="AW9" s="618"/>
      <c r="AX9" s="618"/>
      <c r="AY9" s="618"/>
      <c r="AZ9" s="618"/>
      <c r="BA9" s="618"/>
      <c r="BB9" s="618"/>
      <c r="BC9" s="618"/>
      <c r="BD9" s="618"/>
      <c r="BE9" s="618"/>
      <c r="BF9" s="619"/>
      <c r="BG9" s="620">
        <v>317529</v>
      </c>
      <c r="BH9" s="621"/>
      <c r="BI9" s="621"/>
      <c r="BJ9" s="621"/>
      <c r="BK9" s="621"/>
      <c r="BL9" s="621"/>
      <c r="BM9" s="621"/>
      <c r="BN9" s="622"/>
      <c r="BO9" s="673">
        <v>29.2</v>
      </c>
      <c r="BP9" s="673"/>
      <c r="BQ9" s="673"/>
      <c r="BR9" s="673"/>
      <c r="BS9" s="626" t="s">
        <v>112</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464220</v>
      </c>
      <c r="CS9" s="621"/>
      <c r="CT9" s="621"/>
      <c r="CU9" s="621"/>
      <c r="CV9" s="621"/>
      <c r="CW9" s="621"/>
      <c r="CX9" s="621"/>
      <c r="CY9" s="622"/>
      <c r="CZ9" s="673">
        <v>7.3</v>
      </c>
      <c r="DA9" s="673"/>
      <c r="DB9" s="673"/>
      <c r="DC9" s="673"/>
      <c r="DD9" s="626">
        <v>10766</v>
      </c>
      <c r="DE9" s="621"/>
      <c r="DF9" s="621"/>
      <c r="DG9" s="621"/>
      <c r="DH9" s="621"/>
      <c r="DI9" s="621"/>
      <c r="DJ9" s="621"/>
      <c r="DK9" s="621"/>
      <c r="DL9" s="621"/>
      <c r="DM9" s="621"/>
      <c r="DN9" s="621"/>
      <c r="DO9" s="621"/>
      <c r="DP9" s="622"/>
      <c r="DQ9" s="626">
        <v>375009</v>
      </c>
      <c r="DR9" s="621"/>
      <c r="DS9" s="621"/>
      <c r="DT9" s="621"/>
      <c r="DU9" s="621"/>
      <c r="DV9" s="621"/>
      <c r="DW9" s="621"/>
      <c r="DX9" s="621"/>
      <c r="DY9" s="621"/>
      <c r="DZ9" s="621"/>
      <c r="EA9" s="621"/>
      <c r="EB9" s="621"/>
      <c r="EC9" s="656"/>
    </row>
    <row r="10" spans="2:143" ht="11.25" customHeight="1" x14ac:dyDescent="0.2">
      <c r="B10" s="617" t="s">
        <v>226</v>
      </c>
      <c r="C10" s="618"/>
      <c r="D10" s="618"/>
      <c r="E10" s="618"/>
      <c r="F10" s="618"/>
      <c r="G10" s="618"/>
      <c r="H10" s="618"/>
      <c r="I10" s="618"/>
      <c r="J10" s="618"/>
      <c r="K10" s="618"/>
      <c r="L10" s="618"/>
      <c r="M10" s="618"/>
      <c r="N10" s="618"/>
      <c r="O10" s="618"/>
      <c r="P10" s="618"/>
      <c r="Q10" s="619"/>
      <c r="R10" s="620">
        <v>173758</v>
      </c>
      <c r="S10" s="621"/>
      <c r="T10" s="621"/>
      <c r="U10" s="621"/>
      <c r="V10" s="621"/>
      <c r="W10" s="621"/>
      <c r="X10" s="621"/>
      <c r="Y10" s="622"/>
      <c r="Z10" s="673">
        <v>2.6</v>
      </c>
      <c r="AA10" s="673"/>
      <c r="AB10" s="673"/>
      <c r="AC10" s="673"/>
      <c r="AD10" s="674">
        <v>173758</v>
      </c>
      <c r="AE10" s="674"/>
      <c r="AF10" s="674"/>
      <c r="AG10" s="674"/>
      <c r="AH10" s="674"/>
      <c r="AI10" s="674"/>
      <c r="AJ10" s="674"/>
      <c r="AK10" s="674"/>
      <c r="AL10" s="643">
        <v>5.6</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24472</v>
      </c>
      <c r="BH10" s="621"/>
      <c r="BI10" s="621"/>
      <c r="BJ10" s="621"/>
      <c r="BK10" s="621"/>
      <c r="BL10" s="621"/>
      <c r="BM10" s="621"/>
      <c r="BN10" s="622"/>
      <c r="BO10" s="673">
        <v>2.2999999999999998</v>
      </c>
      <c r="BP10" s="673"/>
      <c r="BQ10" s="673"/>
      <c r="BR10" s="673"/>
      <c r="BS10" s="626" t="s">
        <v>112</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t="s">
        <v>112</v>
      </c>
      <c r="CS10" s="621"/>
      <c r="CT10" s="621"/>
      <c r="CU10" s="621"/>
      <c r="CV10" s="621"/>
      <c r="CW10" s="621"/>
      <c r="CX10" s="621"/>
      <c r="CY10" s="622"/>
      <c r="CZ10" s="673" t="s">
        <v>112</v>
      </c>
      <c r="DA10" s="673"/>
      <c r="DB10" s="673"/>
      <c r="DC10" s="673"/>
      <c r="DD10" s="626" t="s">
        <v>112</v>
      </c>
      <c r="DE10" s="621"/>
      <c r="DF10" s="621"/>
      <c r="DG10" s="621"/>
      <c r="DH10" s="621"/>
      <c r="DI10" s="621"/>
      <c r="DJ10" s="621"/>
      <c r="DK10" s="621"/>
      <c r="DL10" s="621"/>
      <c r="DM10" s="621"/>
      <c r="DN10" s="621"/>
      <c r="DO10" s="621"/>
      <c r="DP10" s="622"/>
      <c r="DQ10" s="626" t="s">
        <v>112</v>
      </c>
      <c r="DR10" s="621"/>
      <c r="DS10" s="621"/>
      <c r="DT10" s="621"/>
      <c r="DU10" s="621"/>
      <c r="DV10" s="621"/>
      <c r="DW10" s="621"/>
      <c r="DX10" s="621"/>
      <c r="DY10" s="621"/>
      <c r="DZ10" s="621"/>
      <c r="EA10" s="621"/>
      <c r="EB10" s="621"/>
      <c r="EC10" s="656"/>
    </row>
    <row r="11" spans="2:143" ht="11.25" customHeight="1" x14ac:dyDescent="0.2">
      <c r="B11" s="617" t="s">
        <v>229</v>
      </c>
      <c r="C11" s="618"/>
      <c r="D11" s="618"/>
      <c r="E11" s="618"/>
      <c r="F11" s="618"/>
      <c r="G11" s="618"/>
      <c r="H11" s="618"/>
      <c r="I11" s="618"/>
      <c r="J11" s="618"/>
      <c r="K11" s="618"/>
      <c r="L11" s="618"/>
      <c r="M11" s="618"/>
      <c r="N11" s="618"/>
      <c r="O11" s="618"/>
      <c r="P11" s="618"/>
      <c r="Q11" s="619"/>
      <c r="R11" s="620">
        <v>107352</v>
      </c>
      <c r="S11" s="621"/>
      <c r="T11" s="621"/>
      <c r="U11" s="621"/>
      <c r="V11" s="621"/>
      <c r="W11" s="621"/>
      <c r="X11" s="621"/>
      <c r="Y11" s="622"/>
      <c r="Z11" s="673">
        <v>1.6</v>
      </c>
      <c r="AA11" s="673"/>
      <c r="AB11" s="673"/>
      <c r="AC11" s="673"/>
      <c r="AD11" s="674">
        <v>107352</v>
      </c>
      <c r="AE11" s="674"/>
      <c r="AF11" s="674"/>
      <c r="AG11" s="674"/>
      <c r="AH11" s="674"/>
      <c r="AI11" s="674"/>
      <c r="AJ11" s="674"/>
      <c r="AK11" s="674"/>
      <c r="AL11" s="643">
        <v>3.5</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33382</v>
      </c>
      <c r="BH11" s="621"/>
      <c r="BI11" s="621"/>
      <c r="BJ11" s="621"/>
      <c r="BK11" s="621"/>
      <c r="BL11" s="621"/>
      <c r="BM11" s="621"/>
      <c r="BN11" s="622"/>
      <c r="BO11" s="673">
        <v>3.1</v>
      </c>
      <c r="BP11" s="673"/>
      <c r="BQ11" s="673"/>
      <c r="BR11" s="673"/>
      <c r="BS11" s="626" t="s">
        <v>112</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190285</v>
      </c>
      <c r="CS11" s="621"/>
      <c r="CT11" s="621"/>
      <c r="CU11" s="621"/>
      <c r="CV11" s="621"/>
      <c r="CW11" s="621"/>
      <c r="CX11" s="621"/>
      <c r="CY11" s="622"/>
      <c r="CZ11" s="673">
        <v>3</v>
      </c>
      <c r="DA11" s="673"/>
      <c r="DB11" s="673"/>
      <c r="DC11" s="673"/>
      <c r="DD11" s="626">
        <v>7990</v>
      </c>
      <c r="DE11" s="621"/>
      <c r="DF11" s="621"/>
      <c r="DG11" s="621"/>
      <c r="DH11" s="621"/>
      <c r="DI11" s="621"/>
      <c r="DJ11" s="621"/>
      <c r="DK11" s="621"/>
      <c r="DL11" s="621"/>
      <c r="DM11" s="621"/>
      <c r="DN11" s="621"/>
      <c r="DO11" s="621"/>
      <c r="DP11" s="622"/>
      <c r="DQ11" s="626">
        <v>97474</v>
      </c>
      <c r="DR11" s="621"/>
      <c r="DS11" s="621"/>
      <c r="DT11" s="621"/>
      <c r="DU11" s="621"/>
      <c r="DV11" s="621"/>
      <c r="DW11" s="621"/>
      <c r="DX11" s="621"/>
      <c r="DY11" s="621"/>
      <c r="DZ11" s="621"/>
      <c r="EA11" s="621"/>
      <c r="EB11" s="621"/>
      <c r="EC11" s="656"/>
    </row>
    <row r="12" spans="2:143" ht="11.25" customHeight="1" x14ac:dyDescent="0.2">
      <c r="B12" s="617" t="s">
        <v>232</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567969</v>
      </c>
      <c r="BH12" s="621"/>
      <c r="BI12" s="621"/>
      <c r="BJ12" s="621"/>
      <c r="BK12" s="621"/>
      <c r="BL12" s="621"/>
      <c r="BM12" s="621"/>
      <c r="BN12" s="622"/>
      <c r="BO12" s="673">
        <v>52.3</v>
      </c>
      <c r="BP12" s="673"/>
      <c r="BQ12" s="673"/>
      <c r="BR12" s="673"/>
      <c r="BS12" s="626" t="s">
        <v>112</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66472</v>
      </c>
      <c r="CS12" s="621"/>
      <c r="CT12" s="621"/>
      <c r="CU12" s="621"/>
      <c r="CV12" s="621"/>
      <c r="CW12" s="621"/>
      <c r="CX12" s="621"/>
      <c r="CY12" s="622"/>
      <c r="CZ12" s="673">
        <v>1</v>
      </c>
      <c r="DA12" s="673"/>
      <c r="DB12" s="673"/>
      <c r="DC12" s="673"/>
      <c r="DD12" s="626">
        <v>605</v>
      </c>
      <c r="DE12" s="621"/>
      <c r="DF12" s="621"/>
      <c r="DG12" s="621"/>
      <c r="DH12" s="621"/>
      <c r="DI12" s="621"/>
      <c r="DJ12" s="621"/>
      <c r="DK12" s="621"/>
      <c r="DL12" s="621"/>
      <c r="DM12" s="621"/>
      <c r="DN12" s="621"/>
      <c r="DO12" s="621"/>
      <c r="DP12" s="622"/>
      <c r="DQ12" s="626">
        <v>55572</v>
      </c>
      <c r="DR12" s="621"/>
      <c r="DS12" s="621"/>
      <c r="DT12" s="621"/>
      <c r="DU12" s="621"/>
      <c r="DV12" s="621"/>
      <c r="DW12" s="621"/>
      <c r="DX12" s="621"/>
      <c r="DY12" s="621"/>
      <c r="DZ12" s="621"/>
      <c r="EA12" s="621"/>
      <c r="EB12" s="621"/>
      <c r="EC12" s="656"/>
    </row>
    <row r="13" spans="2:143" ht="11.25" customHeight="1" x14ac:dyDescent="0.2">
      <c r="B13" s="617" t="s">
        <v>235</v>
      </c>
      <c r="C13" s="618"/>
      <c r="D13" s="618"/>
      <c r="E13" s="618"/>
      <c r="F13" s="618"/>
      <c r="G13" s="618"/>
      <c r="H13" s="618"/>
      <c r="I13" s="618"/>
      <c r="J13" s="618"/>
      <c r="K13" s="618"/>
      <c r="L13" s="618"/>
      <c r="M13" s="618"/>
      <c r="N13" s="618"/>
      <c r="O13" s="618"/>
      <c r="P13" s="618"/>
      <c r="Q13" s="619"/>
      <c r="R13" s="620">
        <v>16218</v>
      </c>
      <c r="S13" s="621"/>
      <c r="T13" s="621"/>
      <c r="U13" s="621"/>
      <c r="V13" s="621"/>
      <c r="W13" s="621"/>
      <c r="X13" s="621"/>
      <c r="Y13" s="622"/>
      <c r="Z13" s="673">
        <v>0.2</v>
      </c>
      <c r="AA13" s="673"/>
      <c r="AB13" s="673"/>
      <c r="AC13" s="673"/>
      <c r="AD13" s="674">
        <v>16218</v>
      </c>
      <c r="AE13" s="674"/>
      <c r="AF13" s="674"/>
      <c r="AG13" s="674"/>
      <c r="AH13" s="674"/>
      <c r="AI13" s="674"/>
      <c r="AJ13" s="674"/>
      <c r="AK13" s="674"/>
      <c r="AL13" s="643">
        <v>0.5</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563890</v>
      </c>
      <c r="BH13" s="621"/>
      <c r="BI13" s="621"/>
      <c r="BJ13" s="621"/>
      <c r="BK13" s="621"/>
      <c r="BL13" s="621"/>
      <c r="BM13" s="621"/>
      <c r="BN13" s="622"/>
      <c r="BO13" s="673">
        <v>51.9</v>
      </c>
      <c r="BP13" s="673"/>
      <c r="BQ13" s="673"/>
      <c r="BR13" s="673"/>
      <c r="BS13" s="626" t="s">
        <v>112</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288506</v>
      </c>
      <c r="CS13" s="621"/>
      <c r="CT13" s="621"/>
      <c r="CU13" s="621"/>
      <c r="CV13" s="621"/>
      <c r="CW13" s="621"/>
      <c r="CX13" s="621"/>
      <c r="CY13" s="622"/>
      <c r="CZ13" s="673">
        <v>4.5</v>
      </c>
      <c r="DA13" s="673"/>
      <c r="DB13" s="673"/>
      <c r="DC13" s="673"/>
      <c r="DD13" s="626">
        <v>146789</v>
      </c>
      <c r="DE13" s="621"/>
      <c r="DF13" s="621"/>
      <c r="DG13" s="621"/>
      <c r="DH13" s="621"/>
      <c r="DI13" s="621"/>
      <c r="DJ13" s="621"/>
      <c r="DK13" s="621"/>
      <c r="DL13" s="621"/>
      <c r="DM13" s="621"/>
      <c r="DN13" s="621"/>
      <c r="DO13" s="621"/>
      <c r="DP13" s="622"/>
      <c r="DQ13" s="626">
        <v>176245</v>
      </c>
      <c r="DR13" s="621"/>
      <c r="DS13" s="621"/>
      <c r="DT13" s="621"/>
      <c r="DU13" s="621"/>
      <c r="DV13" s="621"/>
      <c r="DW13" s="621"/>
      <c r="DX13" s="621"/>
      <c r="DY13" s="621"/>
      <c r="DZ13" s="621"/>
      <c r="EA13" s="621"/>
      <c r="EB13" s="621"/>
      <c r="EC13" s="656"/>
    </row>
    <row r="14" spans="2:143" ht="11.25" customHeight="1" x14ac:dyDescent="0.2">
      <c r="B14" s="617" t="s">
        <v>238</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31459</v>
      </c>
      <c r="BH14" s="621"/>
      <c r="BI14" s="621"/>
      <c r="BJ14" s="621"/>
      <c r="BK14" s="621"/>
      <c r="BL14" s="621"/>
      <c r="BM14" s="621"/>
      <c r="BN14" s="622"/>
      <c r="BO14" s="673">
        <v>2.9</v>
      </c>
      <c r="BP14" s="673"/>
      <c r="BQ14" s="673"/>
      <c r="BR14" s="673"/>
      <c r="BS14" s="626" t="s">
        <v>112</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332782</v>
      </c>
      <c r="CS14" s="621"/>
      <c r="CT14" s="621"/>
      <c r="CU14" s="621"/>
      <c r="CV14" s="621"/>
      <c r="CW14" s="621"/>
      <c r="CX14" s="621"/>
      <c r="CY14" s="622"/>
      <c r="CZ14" s="673">
        <v>5.2</v>
      </c>
      <c r="DA14" s="673"/>
      <c r="DB14" s="673"/>
      <c r="DC14" s="673"/>
      <c r="DD14" s="626">
        <v>60879</v>
      </c>
      <c r="DE14" s="621"/>
      <c r="DF14" s="621"/>
      <c r="DG14" s="621"/>
      <c r="DH14" s="621"/>
      <c r="DI14" s="621"/>
      <c r="DJ14" s="621"/>
      <c r="DK14" s="621"/>
      <c r="DL14" s="621"/>
      <c r="DM14" s="621"/>
      <c r="DN14" s="621"/>
      <c r="DO14" s="621"/>
      <c r="DP14" s="622"/>
      <c r="DQ14" s="626">
        <v>274020</v>
      </c>
      <c r="DR14" s="621"/>
      <c r="DS14" s="621"/>
      <c r="DT14" s="621"/>
      <c r="DU14" s="621"/>
      <c r="DV14" s="621"/>
      <c r="DW14" s="621"/>
      <c r="DX14" s="621"/>
      <c r="DY14" s="621"/>
      <c r="DZ14" s="621"/>
      <c r="EA14" s="621"/>
      <c r="EB14" s="621"/>
      <c r="EC14" s="656"/>
    </row>
    <row r="15" spans="2:143" ht="11.25" customHeight="1" x14ac:dyDescent="0.2">
      <c r="B15" s="617" t="s">
        <v>241</v>
      </c>
      <c r="C15" s="618"/>
      <c r="D15" s="618"/>
      <c r="E15" s="618"/>
      <c r="F15" s="618"/>
      <c r="G15" s="618"/>
      <c r="H15" s="618"/>
      <c r="I15" s="618"/>
      <c r="J15" s="618"/>
      <c r="K15" s="618"/>
      <c r="L15" s="618"/>
      <c r="M15" s="618"/>
      <c r="N15" s="618"/>
      <c r="O15" s="618"/>
      <c r="P15" s="618"/>
      <c r="Q15" s="619"/>
      <c r="R15" s="620">
        <v>2637</v>
      </c>
      <c r="S15" s="621"/>
      <c r="T15" s="621"/>
      <c r="U15" s="621"/>
      <c r="V15" s="621"/>
      <c r="W15" s="621"/>
      <c r="X15" s="621"/>
      <c r="Y15" s="622"/>
      <c r="Z15" s="673">
        <v>0</v>
      </c>
      <c r="AA15" s="673"/>
      <c r="AB15" s="673"/>
      <c r="AC15" s="673"/>
      <c r="AD15" s="674">
        <v>2637</v>
      </c>
      <c r="AE15" s="674"/>
      <c r="AF15" s="674"/>
      <c r="AG15" s="674"/>
      <c r="AH15" s="674"/>
      <c r="AI15" s="674"/>
      <c r="AJ15" s="674"/>
      <c r="AK15" s="674"/>
      <c r="AL15" s="643">
        <v>0.1</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85836</v>
      </c>
      <c r="BH15" s="621"/>
      <c r="BI15" s="621"/>
      <c r="BJ15" s="621"/>
      <c r="BK15" s="621"/>
      <c r="BL15" s="621"/>
      <c r="BM15" s="621"/>
      <c r="BN15" s="622"/>
      <c r="BO15" s="673">
        <v>7.9</v>
      </c>
      <c r="BP15" s="673"/>
      <c r="BQ15" s="673"/>
      <c r="BR15" s="673"/>
      <c r="BS15" s="626" t="s">
        <v>112</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392164</v>
      </c>
      <c r="CS15" s="621"/>
      <c r="CT15" s="621"/>
      <c r="CU15" s="621"/>
      <c r="CV15" s="621"/>
      <c r="CW15" s="621"/>
      <c r="CX15" s="621"/>
      <c r="CY15" s="622"/>
      <c r="CZ15" s="673">
        <v>6.1</v>
      </c>
      <c r="DA15" s="673"/>
      <c r="DB15" s="673"/>
      <c r="DC15" s="673"/>
      <c r="DD15" s="626">
        <v>8526</v>
      </c>
      <c r="DE15" s="621"/>
      <c r="DF15" s="621"/>
      <c r="DG15" s="621"/>
      <c r="DH15" s="621"/>
      <c r="DI15" s="621"/>
      <c r="DJ15" s="621"/>
      <c r="DK15" s="621"/>
      <c r="DL15" s="621"/>
      <c r="DM15" s="621"/>
      <c r="DN15" s="621"/>
      <c r="DO15" s="621"/>
      <c r="DP15" s="622"/>
      <c r="DQ15" s="626">
        <v>345372</v>
      </c>
      <c r="DR15" s="621"/>
      <c r="DS15" s="621"/>
      <c r="DT15" s="621"/>
      <c r="DU15" s="621"/>
      <c r="DV15" s="621"/>
      <c r="DW15" s="621"/>
      <c r="DX15" s="621"/>
      <c r="DY15" s="621"/>
      <c r="DZ15" s="621"/>
      <c r="EA15" s="621"/>
      <c r="EB15" s="621"/>
      <c r="EC15" s="656"/>
    </row>
    <row r="16" spans="2:143" ht="11.25" customHeight="1" x14ac:dyDescent="0.2">
      <c r="B16" s="617" t="s">
        <v>244</v>
      </c>
      <c r="C16" s="618"/>
      <c r="D16" s="618"/>
      <c r="E16" s="618"/>
      <c r="F16" s="618"/>
      <c r="G16" s="618"/>
      <c r="H16" s="618"/>
      <c r="I16" s="618"/>
      <c r="J16" s="618"/>
      <c r="K16" s="618"/>
      <c r="L16" s="618"/>
      <c r="M16" s="618"/>
      <c r="N16" s="618"/>
      <c r="O16" s="618"/>
      <c r="P16" s="618"/>
      <c r="Q16" s="619"/>
      <c r="R16" s="620">
        <v>1747041</v>
      </c>
      <c r="S16" s="621"/>
      <c r="T16" s="621"/>
      <c r="U16" s="621"/>
      <c r="V16" s="621"/>
      <c r="W16" s="621"/>
      <c r="X16" s="621"/>
      <c r="Y16" s="622"/>
      <c r="Z16" s="673">
        <v>26.2</v>
      </c>
      <c r="AA16" s="673"/>
      <c r="AB16" s="673"/>
      <c r="AC16" s="673"/>
      <c r="AD16" s="674">
        <v>1602152</v>
      </c>
      <c r="AE16" s="674"/>
      <c r="AF16" s="674"/>
      <c r="AG16" s="674"/>
      <c r="AH16" s="674"/>
      <c r="AI16" s="674"/>
      <c r="AJ16" s="674"/>
      <c r="AK16" s="674"/>
      <c r="AL16" s="643">
        <v>52.1</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v>2454</v>
      </c>
      <c r="BH16" s="621"/>
      <c r="BI16" s="621"/>
      <c r="BJ16" s="621"/>
      <c r="BK16" s="621"/>
      <c r="BL16" s="621"/>
      <c r="BM16" s="621"/>
      <c r="BN16" s="622"/>
      <c r="BO16" s="673">
        <v>0.2</v>
      </c>
      <c r="BP16" s="673"/>
      <c r="BQ16" s="673"/>
      <c r="BR16" s="673"/>
      <c r="BS16" s="626" t="s">
        <v>112</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18745</v>
      </c>
      <c r="CS16" s="621"/>
      <c r="CT16" s="621"/>
      <c r="CU16" s="621"/>
      <c r="CV16" s="621"/>
      <c r="CW16" s="621"/>
      <c r="CX16" s="621"/>
      <c r="CY16" s="622"/>
      <c r="CZ16" s="673">
        <v>0.3</v>
      </c>
      <c r="DA16" s="673"/>
      <c r="DB16" s="673"/>
      <c r="DC16" s="673"/>
      <c r="DD16" s="626" t="s">
        <v>112</v>
      </c>
      <c r="DE16" s="621"/>
      <c r="DF16" s="621"/>
      <c r="DG16" s="621"/>
      <c r="DH16" s="621"/>
      <c r="DI16" s="621"/>
      <c r="DJ16" s="621"/>
      <c r="DK16" s="621"/>
      <c r="DL16" s="621"/>
      <c r="DM16" s="621"/>
      <c r="DN16" s="621"/>
      <c r="DO16" s="621"/>
      <c r="DP16" s="622"/>
      <c r="DQ16" s="626">
        <v>13925</v>
      </c>
      <c r="DR16" s="621"/>
      <c r="DS16" s="621"/>
      <c r="DT16" s="621"/>
      <c r="DU16" s="621"/>
      <c r="DV16" s="621"/>
      <c r="DW16" s="621"/>
      <c r="DX16" s="621"/>
      <c r="DY16" s="621"/>
      <c r="DZ16" s="621"/>
      <c r="EA16" s="621"/>
      <c r="EB16" s="621"/>
      <c r="EC16" s="656"/>
    </row>
    <row r="17" spans="2:133" ht="11.25" customHeight="1" x14ac:dyDescent="0.2">
      <c r="B17" s="617" t="s">
        <v>247</v>
      </c>
      <c r="C17" s="618"/>
      <c r="D17" s="618"/>
      <c r="E17" s="618"/>
      <c r="F17" s="618"/>
      <c r="G17" s="618"/>
      <c r="H17" s="618"/>
      <c r="I17" s="618"/>
      <c r="J17" s="618"/>
      <c r="K17" s="618"/>
      <c r="L17" s="618"/>
      <c r="M17" s="618"/>
      <c r="N17" s="618"/>
      <c r="O17" s="618"/>
      <c r="P17" s="618"/>
      <c r="Q17" s="619"/>
      <c r="R17" s="620">
        <v>1602152</v>
      </c>
      <c r="S17" s="621"/>
      <c r="T17" s="621"/>
      <c r="U17" s="621"/>
      <c r="V17" s="621"/>
      <c r="W17" s="621"/>
      <c r="X17" s="621"/>
      <c r="Y17" s="622"/>
      <c r="Z17" s="673">
        <v>24</v>
      </c>
      <c r="AA17" s="673"/>
      <c r="AB17" s="673"/>
      <c r="AC17" s="673"/>
      <c r="AD17" s="674">
        <v>1602152</v>
      </c>
      <c r="AE17" s="674"/>
      <c r="AF17" s="674"/>
      <c r="AG17" s="674"/>
      <c r="AH17" s="674"/>
      <c r="AI17" s="674"/>
      <c r="AJ17" s="674"/>
      <c r="AK17" s="674"/>
      <c r="AL17" s="643">
        <v>52.1</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v>940</v>
      </c>
      <c r="BH17" s="621"/>
      <c r="BI17" s="621"/>
      <c r="BJ17" s="621"/>
      <c r="BK17" s="621"/>
      <c r="BL17" s="621"/>
      <c r="BM17" s="621"/>
      <c r="BN17" s="622"/>
      <c r="BO17" s="673">
        <v>0.1</v>
      </c>
      <c r="BP17" s="673"/>
      <c r="BQ17" s="673"/>
      <c r="BR17" s="673"/>
      <c r="BS17" s="626" t="s">
        <v>112</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485536</v>
      </c>
      <c r="CS17" s="621"/>
      <c r="CT17" s="621"/>
      <c r="CU17" s="621"/>
      <c r="CV17" s="621"/>
      <c r="CW17" s="621"/>
      <c r="CX17" s="621"/>
      <c r="CY17" s="622"/>
      <c r="CZ17" s="673">
        <v>7.6</v>
      </c>
      <c r="DA17" s="673"/>
      <c r="DB17" s="673"/>
      <c r="DC17" s="673"/>
      <c r="DD17" s="626" t="s">
        <v>112</v>
      </c>
      <c r="DE17" s="621"/>
      <c r="DF17" s="621"/>
      <c r="DG17" s="621"/>
      <c r="DH17" s="621"/>
      <c r="DI17" s="621"/>
      <c r="DJ17" s="621"/>
      <c r="DK17" s="621"/>
      <c r="DL17" s="621"/>
      <c r="DM17" s="621"/>
      <c r="DN17" s="621"/>
      <c r="DO17" s="621"/>
      <c r="DP17" s="622"/>
      <c r="DQ17" s="626">
        <v>467347</v>
      </c>
      <c r="DR17" s="621"/>
      <c r="DS17" s="621"/>
      <c r="DT17" s="621"/>
      <c r="DU17" s="621"/>
      <c r="DV17" s="621"/>
      <c r="DW17" s="621"/>
      <c r="DX17" s="621"/>
      <c r="DY17" s="621"/>
      <c r="DZ17" s="621"/>
      <c r="EA17" s="621"/>
      <c r="EB17" s="621"/>
      <c r="EC17" s="656"/>
    </row>
    <row r="18" spans="2:133" ht="11.25" customHeight="1" x14ac:dyDescent="0.2">
      <c r="B18" s="617" t="s">
        <v>250</v>
      </c>
      <c r="C18" s="618"/>
      <c r="D18" s="618"/>
      <c r="E18" s="618"/>
      <c r="F18" s="618"/>
      <c r="G18" s="618"/>
      <c r="H18" s="618"/>
      <c r="I18" s="618"/>
      <c r="J18" s="618"/>
      <c r="K18" s="618"/>
      <c r="L18" s="618"/>
      <c r="M18" s="618"/>
      <c r="N18" s="618"/>
      <c r="O18" s="618"/>
      <c r="P18" s="618"/>
      <c r="Q18" s="619"/>
      <c r="R18" s="620">
        <v>144889</v>
      </c>
      <c r="S18" s="621"/>
      <c r="T18" s="621"/>
      <c r="U18" s="621"/>
      <c r="V18" s="621"/>
      <c r="W18" s="621"/>
      <c r="X18" s="621"/>
      <c r="Y18" s="622"/>
      <c r="Z18" s="673">
        <v>2.2000000000000002</v>
      </c>
      <c r="AA18" s="673"/>
      <c r="AB18" s="673"/>
      <c r="AC18" s="673"/>
      <c r="AD18" s="674" t="s">
        <v>112</v>
      </c>
      <c r="AE18" s="674"/>
      <c r="AF18" s="674"/>
      <c r="AG18" s="674"/>
      <c r="AH18" s="674"/>
      <c r="AI18" s="674"/>
      <c r="AJ18" s="674"/>
      <c r="AK18" s="674"/>
      <c r="AL18" s="643" t="s">
        <v>112</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2">
      <c r="B19" s="617" t="s">
        <v>253</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6465</v>
      </c>
      <c r="BH19" s="621"/>
      <c r="BI19" s="621"/>
      <c r="BJ19" s="621"/>
      <c r="BK19" s="621"/>
      <c r="BL19" s="621"/>
      <c r="BM19" s="621"/>
      <c r="BN19" s="622"/>
      <c r="BO19" s="673">
        <v>0.6</v>
      </c>
      <c r="BP19" s="673"/>
      <c r="BQ19" s="673"/>
      <c r="BR19" s="673"/>
      <c r="BS19" s="626" t="s">
        <v>112</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2">
      <c r="B20" s="617" t="s">
        <v>256</v>
      </c>
      <c r="C20" s="618"/>
      <c r="D20" s="618"/>
      <c r="E20" s="618"/>
      <c r="F20" s="618"/>
      <c r="G20" s="618"/>
      <c r="H20" s="618"/>
      <c r="I20" s="618"/>
      <c r="J20" s="618"/>
      <c r="K20" s="618"/>
      <c r="L20" s="618"/>
      <c r="M20" s="618"/>
      <c r="N20" s="618"/>
      <c r="O20" s="618"/>
      <c r="P20" s="618"/>
      <c r="Q20" s="619"/>
      <c r="R20" s="620">
        <v>3201140</v>
      </c>
      <c r="S20" s="621"/>
      <c r="T20" s="621"/>
      <c r="U20" s="621"/>
      <c r="V20" s="621"/>
      <c r="W20" s="621"/>
      <c r="X20" s="621"/>
      <c r="Y20" s="622"/>
      <c r="Z20" s="673">
        <v>48</v>
      </c>
      <c r="AA20" s="673"/>
      <c r="AB20" s="673"/>
      <c r="AC20" s="673"/>
      <c r="AD20" s="674">
        <v>3056251</v>
      </c>
      <c r="AE20" s="674"/>
      <c r="AF20" s="674"/>
      <c r="AG20" s="674"/>
      <c r="AH20" s="674"/>
      <c r="AI20" s="674"/>
      <c r="AJ20" s="674"/>
      <c r="AK20" s="674"/>
      <c r="AL20" s="643">
        <v>99.3</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6465</v>
      </c>
      <c r="BH20" s="621"/>
      <c r="BI20" s="621"/>
      <c r="BJ20" s="621"/>
      <c r="BK20" s="621"/>
      <c r="BL20" s="621"/>
      <c r="BM20" s="621"/>
      <c r="BN20" s="622"/>
      <c r="BO20" s="673">
        <v>0.6</v>
      </c>
      <c r="BP20" s="673"/>
      <c r="BQ20" s="673"/>
      <c r="BR20" s="673"/>
      <c r="BS20" s="626" t="s">
        <v>112</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6380887</v>
      </c>
      <c r="CS20" s="621"/>
      <c r="CT20" s="621"/>
      <c r="CU20" s="621"/>
      <c r="CV20" s="621"/>
      <c r="CW20" s="621"/>
      <c r="CX20" s="621"/>
      <c r="CY20" s="622"/>
      <c r="CZ20" s="673">
        <v>100</v>
      </c>
      <c r="DA20" s="673"/>
      <c r="DB20" s="673"/>
      <c r="DC20" s="673"/>
      <c r="DD20" s="626">
        <v>246596</v>
      </c>
      <c r="DE20" s="621"/>
      <c r="DF20" s="621"/>
      <c r="DG20" s="621"/>
      <c r="DH20" s="621"/>
      <c r="DI20" s="621"/>
      <c r="DJ20" s="621"/>
      <c r="DK20" s="621"/>
      <c r="DL20" s="621"/>
      <c r="DM20" s="621"/>
      <c r="DN20" s="621"/>
      <c r="DO20" s="621"/>
      <c r="DP20" s="622"/>
      <c r="DQ20" s="626">
        <v>3496537</v>
      </c>
      <c r="DR20" s="621"/>
      <c r="DS20" s="621"/>
      <c r="DT20" s="621"/>
      <c r="DU20" s="621"/>
      <c r="DV20" s="621"/>
      <c r="DW20" s="621"/>
      <c r="DX20" s="621"/>
      <c r="DY20" s="621"/>
      <c r="DZ20" s="621"/>
      <c r="EA20" s="621"/>
      <c r="EB20" s="621"/>
      <c r="EC20" s="656"/>
    </row>
    <row r="21" spans="2:133" ht="11.25" customHeight="1" x14ac:dyDescent="0.2">
      <c r="B21" s="617" t="s">
        <v>259</v>
      </c>
      <c r="C21" s="618"/>
      <c r="D21" s="618"/>
      <c r="E21" s="618"/>
      <c r="F21" s="618"/>
      <c r="G21" s="618"/>
      <c r="H21" s="618"/>
      <c r="I21" s="618"/>
      <c r="J21" s="618"/>
      <c r="K21" s="618"/>
      <c r="L21" s="618"/>
      <c r="M21" s="618"/>
      <c r="N21" s="618"/>
      <c r="O21" s="618"/>
      <c r="P21" s="618"/>
      <c r="Q21" s="619"/>
      <c r="R21" s="620">
        <v>2048</v>
      </c>
      <c r="S21" s="621"/>
      <c r="T21" s="621"/>
      <c r="U21" s="621"/>
      <c r="V21" s="621"/>
      <c r="W21" s="621"/>
      <c r="X21" s="621"/>
      <c r="Y21" s="622"/>
      <c r="Z21" s="673">
        <v>0</v>
      </c>
      <c r="AA21" s="673"/>
      <c r="AB21" s="673"/>
      <c r="AC21" s="673"/>
      <c r="AD21" s="674">
        <v>2048</v>
      </c>
      <c r="AE21" s="674"/>
      <c r="AF21" s="674"/>
      <c r="AG21" s="674"/>
      <c r="AH21" s="674"/>
      <c r="AI21" s="674"/>
      <c r="AJ21" s="674"/>
      <c r="AK21" s="674"/>
      <c r="AL21" s="643">
        <v>0.1</v>
      </c>
      <c r="AM21" s="675"/>
      <c r="AN21" s="675"/>
      <c r="AO21" s="676"/>
      <c r="AP21" s="714" t="s">
        <v>260</v>
      </c>
      <c r="AQ21" s="721"/>
      <c r="AR21" s="721"/>
      <c r="AS21" s="721"/>
      <c r="AT21" s="721"/>
      <c r="AU21" s="721"/>
      <c r="AV21" s="721"/>
      <c r="AW21" s="721"/>
      <c r="AX21" s="721"/>
      <c r="AY21" s="721"/>
      <c r="AZ21" s="721"/>
      <c r="BA21" s="721"/>
      <c r="BB21" s="721"/>
      <c r="BC21" s="721"/>
      <c r="BD21" s="721"/>
      <c r="BE21" s="721"/>
      <c r="BF21" s="716"/>
      <c r="BG21" s="620">
        <v>6465</v>
      </c>
      <c r="BH21" s="621"/>
      <c r="BI21" s="621"/>
      <c r="BJ21" s="621"/>
      <c r="BK21" s="621"/>
      <c r="BL21" s="621"/>
      <c r="BM21" s="621"/>
      <c r="BN21" s="622"/>
      <c r="BO21" s="673">
        <v>0.6</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2">
      <c r="B22" s="617" t="s">
        <v>261</v>
      </c>
      <c r="C22" s="618"/>
      <c r="D22" s="618"/>
      <c r="E22" s="618"/>
      <c r="F22" s="618"/>
      <c r="G22" s="618"/>
      <c r="H22" s="618"/>
      <c r="I22" s="618"/>
      <c r="J22" s="618"/>
      <c r="K22" s="618"/>
      <c r="L22" s="618"/>
      <c r="M22" s="618"/>
      <c r="N22" s="618"/>
      <c r="O22" s="618"/>
      <c r="P22" s="618"/>
      <c r="Q22" s="619"/>
      <c r="R22" s="620">
        <v>51086</v>
      </c>
      <c r="S22" s="621"/>
      <c r="T22" s="621"/>
      <c r="U22" s="621"/>
      <c r="V22" s="621"/>
      <c r="W22" s="621"/>
      <c r="X22" s="621"/>
      <c r="Y22" s="622"/>
      <c r="Z22" s="673">
        <v>0.8</v>
      </c>
      <c r="AA22" s="673"/>
      <c r="AB22" s="673"/>
      <c r="AC22" s="673"/>
      <c r="AD22" s="674" t="s">
        <v>112</v>
      </c>
      <c r="AE22" s="674"/>
      <c r="AF22" s="674"/>
      <c r="AG22" s="674"/>
      <c r="AH22" s="674"/>
      <c r="AI22" s="674"/>
      <c r="AJ22" s="674"/>
      <c r="AK22" s="674"/>
      <c r="AL22" s="643" t="s">
        <v>112</v>
      </c>
      <c r="AM22" s="675"/>
      <c r="AN22" s="675"/>
      <c r="AO22" s="676"/>
      <c r="AP22" s="714" t="s">
        <v>262</v>
      </c>
      <c r="AQ22" s="721"/>
      <c r="AR22" s="721"/>
      <c r="AS22" s="721"/>
      <c r="AT22" s="721"/>
      <c r="AU22" s="721"/>
      <c r="AV22" s="721"/>
      <c r="AW22" s="721"/>
      <c r="AX22" s="721"/>
      <c r="AY22" s="721"/>
      <c r="AZ22" s="721"/>
      <c r="BA22" s="721"/>
      <c r="BB22" s="721"/>
      <c r="BC22" s="721"/>
      <c r="BD22" s="721"/>
      <c r="BE22" s="721"/>
      <c r="BF22" s="716"/>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2">
      <c r="B23" s="617" t="s">
        <v>264</v>
      </c>
      <c r="C23" s="618"/>
      <c r="D23" s="618"/>
      <c r="E23" s="618"/>
      <c r="F23" s="618"/>
      <c r="G23" s="618"/>
      <c r="H23" s="618"/>
      <c r="I23" s="618"/>
      <c r="J23" s="618"/>
      <c r="K23" s="618"/>
      <c r="L23" s="618"/>
      <c r="M23" s="618"/>
      <c r="N23" s="618"/>
      <c r="O23" s="618"/>
      <c r="P23" s="618"/>
      <c r="Q23" s="619"/>
      <c r="R23" s="620">
        <v>102552</v>
      </c>
      <c r="S23" s="621"/>
      <c r="T23" s="621"/>
      <c r="U23" s="621"/>
      <c r="V23" s="621"/>
      <c r="W23" s="621"/>
      <c r="X23" s="621"/>
      <c r="Y23" s="622"/>
      <c r="Z23" s="673">
        <v>1.5</v>
      </c>
      <c r="AA23" s="673"/>
      <c r="AB23" s="673"/>
      <c r="AC23" s="673"/>
      <c r="AD23" s="674">
        <v>8130</v>
      </c>
      <c r="AE23" s="674"/>
      <c r="AF23" s="674"/>
      <c r="AG23" s="674"/>
      <c r="AH23" s="674"/>
      <c r="AI23" s="674"/>
      <c r="AJ23" s="674"/>
      <c r="AK23" s="674"/>
      <c r="AL23" s="643">
        <v>0.3</v>
      </c>
      <c r="AM23" s="675"/>
      <c r="AN23" s="675"/>
      <c r="AO23" s="676"/>
      <c r="AP23" s="714" t="s">
        <v>265</v>
      </c>
      <c r="AQ23" s="721"/>
      <c r="AR23" s="721"/>
      <c r="AS23" s="721"/>
      <c r="AT23" s="721"/>
      <c r="AU23" s="721"/>
      <c r="AV23" s="721"/>
      <c r="AW23" s="721"/>
      <c r="AX23" s="721"/>
      <c r="AY23" s="721"/>
      <c r="AZ23" s="721"/>
      <c r="BA23" s="721"/>
      <c r="BB23" s="721"/>
      <c r="BC23" s="721"/>
      <c r="BD23" s="721"/>
      <c r="BE23" s="721"/>
      <c r="BF23" s="716"/>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x14ac:dyDescent="0.2">
      <c r="B24" s="617" t="s">
        <v>271</v>
      </c>
      <c r="C24" s="618"/>
      <c r="D24" s="618"/>
      <c r="E24" s="618"/>
      <c r="F24" s="618"/>
      <c r="G24" s="618"/>
      <c r="H24" s="618"/>
      <c r="I24" s="618"/>
      <c r="J24" s="618"/>
      <c r="K24" s="618"/>
      <c r="L24" s="618"/>
      <c r="M24" s="618"/>
      <c r="N24" s="618"/>
      <c r="O24" s="618"/>
      <c r="P24" s="618"/>
      <c r="Q24" s="619"/>
      <c r="R24" s="620">
        <v>38044</v>
      </c>
      <c r="S24" s="621"/>
      <c r="T24" s="621"/>
      <c r="U24" s="621"/>
      <c r="V24" s="621"/>
      <c r="W24" s="621"/>
      <c r="X24" s="621"/>
      <c r="Y24" s="622"/>
      <c r="Z24" s="673">
        <v>0.6</v>
      </c>
      <c r="AA24" s="673"/>
      <c r="AB24" s="673"/>
      <c r="AC24" s="673"/>
      <c r="AD24" s="674" t="s">
        <v>112</v>
      </c>
      <c r="AE24" s="674"/>
      <c r="AF24" s="674"/>
      <c r="AG24" s="674"/>
      <c r="AH24" s="674"/>
      <c r="AI24" s="674"/>
      <c r="AJ24" s="674"/>
      <c r="AK24" s="674"/>
      <c r="AL24" s="643" t="s">
        <v>112</v>
      </c>
      <c r="AM24" s="675"/>
      <c r="AN24" s="675"/>
      <c r="AO24" s="676"/>
      <c r="AP24" s="714" t="s">
        <v>272</v>
      </c>
      <c r="AQ24" s="721"/>
      <c r="AR24" s="721"/>
      <c r="AS24" s="721"/>
      <c r="AT24" s="721"/>
      <c r="AU24" s="721"/>
      <c r="AV24" s="721"/>
      <c r="AW24" s="721"/>
      <c r="AX24" s="721"/>
      <c r="AY24" s="721"/>
      <c r="AZ24" s="721"/>
      <c r="BA24" s="721"/>
      <c r="BB24" s="721"/>
      <c r="BC24" s="721"/>
      <c r="BD24" s="721"/>
      <c r="BE24" s="721"/>
      <c r="BF24" s="716"/>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2130372</v>
      </c>
      <c r="CS24" s="671"/>
      <c r="CT24" s="671"/>
      <c r="CU24" s="671"/>
      <c r="CV24" s="671"/>
      <c r="CW24" s="671"/>
      <c r="CX24" s="671"/>
      <c r="CY24" s="718"/>
      <c r="CZ24" s="722">
        <v>33.4</v>
      </c>
      <c r="DA24" s="723"/>
      <c r="DB24" s="723"/>
      <c r="DC24" s="724"/>
      <c r="DD24" s="717">
        <v>1640156</v>
      </c>
      <c r="DE24" s="671"/>
      <c r="DF24" s="671"/>
      <c r="DG24" s="671"/>
      <c r="DH24" s="671"/>
      <c r="DI24" s="671"/>
      <c r="DJ24" s="671"/>
      <c r="DK24" s="718"/>
      <c r="DL24" s="717">
        <v>1614685</v>
      </c>
      <c r="DM24" s="671"/>
      <c r="DN24" s="671"/>
      <c r="DO24" s="671"/>
      <c r="DP24" s="671"/>
      <c r="DQ24" s="671"/>
      <c r="DR24" s="671"/>
      <c r="DS24" s="671"/>
      <c r="DT24" s="671"/>
      <c r="DU24" s="671"/>
      <c r="DV24" s="718"/>
      <c r="DW24" s="719">
        <v>49.7</v>
      </c>
      <c r="DX24" s="688"/>
      <c r="DY24" s="688"/>
      <c r="DZ24" s="688"/>
      <c r="EA24" s="688"/>
      <c r="EB24" s="688"/>
      <c r="EC24" s="720"/>
    </row>
    <row r="25" spans="2:133" ht="11.25" customHeight="1" x14ac:dyDescent="0.2">
      <c r="B25" s="617" t="s">
        <v>274</v>
      </c>
      <c r="C25" s="618"/>
      <c r="D25" s="618"/>
      <c r="E25" s="618"/>
      <c r="F25" s="618"/>
      <c r="G25" s="618"/>
      <c r="H25" s="618"/>
      <c r="I25" s="618"/>
      <c r="J25" s="618"/>
      <c r="K25" s="618"/>
      <c r="L25" s="618"/>
      <c r="M25" s="618"/>
      <c r="N25" s="618"/>
      <c r="O25" s="618"/>
      <c r="P25" s="618"/>
      <c r="Q25" s="619"/>
      <c r="R25" s="620">
        <v>293666</v>
      </c>
      <c r="S25" s="621"/>
      <c r="T25" s="621"/>
      <c r="U25" s="621"/>
      <c r="V25" s="621"/>
      <c r="W25" s="621"/>
      <c r="X25" s="621"/>
      <c r="Y25" s="622"/>
      <c r="Z25" s="673">
        <v>4.4000000000000004</v>
      </c>
      <c r="AA25" s="673"/>
      <c r="AB25" s="673"/>
      <c r="AC25" s="673"/>
      <c r="AD25" s="674" t="s">
        <v>112</v>
      </c>
      <c r="AE25" s="674"/>
      <c r="AF25" s="674"/>
      <c r="AG25" s="674"/>
      <c r="AH25" s="674"/>
      <c r="AI25" s="674"/>
      <c r="AJ25" s="674"/>
      <c r="AK25" s="674"/>
      <c r="AL25" s="643" t="s">
        <v>112</v>
      </c>
      <c r="AM25" s="675"/>
      <c r="AN25" s="675"/>
      <c r="AO25" s="676"/>
      <c r="AP25" s="714" t="s">
        <v>275</v>
      </c>
      <c r="AQ25" s="721"/>
      <c r="AR25" s="721"/>
      <c r="AS25" s="721"/>
      <c r="AT25" s="721"/>
      <c r="AU25" s="721"/>
      <c r="AV25" s="721"/>
      <c r="AW25" s="721"/>
      <c r="AX25" s="721"/>
      <c r="AY25" s="721"/>
      <c r="AZ25" s="721"/>
      <c r="BA25" s="721"/>
      <c r="BB25" s="721"/>
      <c r="BC25" s="721"/>
      <c r="BD25" s="721"/>
      <c r="BE25" s="721"/>
      <c r="BF25" s="716"/>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1094655</v>
      </c>
      <c r="CS25" s="639"/>
      <c r="CT25" s="639"/>
      <c r="CU25" s="639"/>
      <c r="CV25" s="639"/>
      <c r="CW25" s="639"/>
      <c r="CX25" s="639"/>
      <c r="CY25" s="640"/>
      <c r="CZ25" s="623">
        <v>17.2</v>
      </c>
      <c r="DA25" s="641"/>
      <c r="DB25" s="641"/>
      <c r="DC25" s="642"/>
      <c r="DD25" s="626">
        <v>1003052</v>
      </c>
      <c r="DE25" s="639"/>
      <c r="DF25" s="639"/>
      <c r="DG25" s="639"/>
      <c r="DH25" s="639"/>
      <c r="DI25" s="639"/>
      <c r="DJ25" s="639"/>
      <c r="DK25" s="640"/>
      <c r="DL25" s="626">
        <v>980812</v>
      </c>
      <c r="DM25" s="639"/>
      <c r="DN25" s="639"/>
      <c r="DO25" s="639"/>
      <c r="DP25" s="639"/>
      <c r="DQ25" s="639"/>
      <c r="DR25" s="639"/>
      <c r="DS25" s="639"/>
      <c r="DT25" s="639"/>
      <c r="DU25" s="639"/>
      <c r="DV25" s="640"/>
      <c r="DW25" s="643">
        <v>30.2</v>
      </c>
      <c r="DX25" s="644"/>
      <c r="DY25" s="644"/>
      <c r="DZ25" s="644"/>
      <c r="EA25" s="644"/>
      <c r="EB25" s="644"/>
      <c r="EC25" s="645"/>
    </row>
    <row r="26" spans="2:133" ht="11.25" customHeight="1" x14ac:dyDescent="0.2">
      <c r="B26" s="711" t="s">
        <v>277</v>
      </c>
      <c r="C26" s="712"/>
      <c r="D26" s="712"/>
      <c r="E26" s="712"/>
      <c r="F26" s="712"/>
      <c r="G26" s="712"/>
      <c r="H26" s="712"/>
      <c r="I26" s="712"/>
      <c r="J26" s="712"/>
      <c r="K26" s="712"/>
      <c r="L26" s="712"/>
      <c r="M26" s="712"/>
      <c r="N26" s="712"/>
      <c r="O26" s="712"/>
      <c r="P26" s="712"/>
      <c r="Q26" s="713"/>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4" t="s">
        <v>278</v>
      </c>
      <c r="AQ26" s="715"/>
      <c r="AR26" s="715"/>
      <c r="AS26" s="715"/>
      <c r="AT26" s="715"/>
      <c r="AU26" s="715"/>
      <c r="AV26" s="715"/>
      <c r="AW26" s="715"/>
      <c r="AX26" s="715"/>
      <c r="AY26" s="715"/>
      <c r="AZ26" s="715"/>
      <c r="BA26" s="715"/>
      <c r="BB26" s="715"/>
      <c r="BC26" s="715"/>
      <c r="BD26" s="715"/>
      <c r="BE26" s="715"/>
      <c r="BF26" s="716"/>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687021</v>
      </c>
      <c r="CS26" s="621"/>
      <c r="CT26" s="621"/>
      <c r="CU26" s="621"/>
      <c r="CV26" s="621"/>
      <c r="CW26" s="621"/>
      <c r="CX26" s="621"/>
      <c r="CY26" s="622"/>
      <c r="CZ26" s="623">
        <v>10.8</v>
      </c>
      <c r="DA26" s="641"/>
      <c r="DB26" s="641"/>
      <c r="DC26" s="642"/>
      <c r="DD26" s="626">
        <v>601806</v>
      </c>
      <c r="DE26" s="621"/>
      <c r="DF26" s="621"/>
      <c r="DG26" s="621"/>
      <c r="DH26" s="621"/>
      <c r="DI26" s="621"/>
      <c r="DJ26" s="621"/>
      <c r="DK26" s="622"/>
      <c r="DL26" s="626" t="s">
        <v>210</v>
      </c>
      <c r="DM26" s="621"/>
      <c r="DN26" s="621"/>
      <c r="DO26" s="621"/>
      <c r="DP26" s="621"/>
      <c r="DQ26" s="621"/>
      <c r="DR26" s="621"/>
      <c r="DS26" s="621"/>
      <c r="DT26" s="621"/>
      <c r="DU26" s="621"/>
      <c r="DV26" s="622"/>
      <c r="DW26" s="643" t="s">
        <v>210</v>
      </c>
      <c r="DX26" s="644"/>
      <c r="DY26" s="644"/>
      <c r="DZ26" s="644"/>
      <c r="EA26" s="644"/>
      <c r="EB26" s="644"/>
      <c r="EC26" s="645"/>
    </row>
    <row r="27" spans="2:133" ht="11.25" customHeight="1" x14ac:dyDescent="0.2">
      <c r="B27" s="617" t="s">
        <v>280</v>
      </c>
      <c r="C27" s="618"/>
      <c r="D27" s="618"/>
      <c r="E27" s="618"/>
      <c r="F27" s="618"/>
      <c r="G27" s="618"/>
      <c r="H27" s="618"/>
      <c r="I27" s="618"/>
      <c r="J27" s="618"/>
      <c r="K27" s="618"/>
      <c r="L27" s="618"/>
      <c r="M27" s="618"/>
      <c r="N27" s="618"/>
      <c r="O27" s="618"/>
      <c r="P27" s="618"/>
      <c r="Q27" s="619"/>
      <c r="R27" s="620">
        <v>365536</v>
      </c>
      <c r="S27" s="621"/>
      <c r="T27" s="621"/>
      <c r="U27" s="621"/>
      <c r="V27" s="621"/>
      <c r="W27" s="621"/>
      <c r="X27" s="621"/>
      <c r="Y27" s="622"/>
      <c r="Z27" s="673">
        <v>5.5</v>
      </c>
      <c r="AA27" s="673"/>
      <c r="AB27" s="673"/>
      <c r="AC27" s="673"/>
      <c r="AD27" s="674" t="s">
        <v>112</v>
      </c>
      <c r="AE27" s="674"/>
      <c r="AF27" s="674"/>
      <c r="AG27" s="674"/>
      <c r="AH27" s="674"/>
      <c r="AI27" s="674"/>
      <c r="AJ27" s="674"/>
      <c r="AK27" s="674"/>
      <c r="AL27" s="643" t="s">
        <v>112</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1086516</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550181</v>
      </c>
      <c r="CS27" s="639"/>
      <c r="CT27" s="639"/>
      <c r="CU27" s="639"/>
      <c r="CV27" s="639"/>
      <c r="CW27" s="639"/>
      <c r="CX27" s="639"/>
      <c r="CY27" s="640"/>
      <c r="CZ27" s="623">
        <v>8.6</v>
      </c>
      <c r="DA27" s="641"/>
      <c r="DB27" s="641"/>
      <c r="DC27" s="642"/>
      <c r="DD27" s="626">
        <v>169757</v>
      </c>
      <c r="DE27" s="639"/>
      <c r="DF27" s="639"/>
      <c r="DG27" s="639"/>
      <c r="DH27" s="639"/>
      <c r="DI27" s="639"/>
      <c r="DJ27" s="639"/>
      <c r="DK27" s="640"/>
      <c r="DL27" s="626">
        <v>166526</v>
      </c>
      <c r="DM27" s="639"/>
      <c r="DN27" s="639"/>
      <c r="DO27" s="639"/>
      <c r="DP27" s="639"/>
      <c r="DQ27" s="639"/>
      <c r="DR27" s="639"/>
      <c r="DS27" s="639"/>
      <c r="DT27" s="639"/>
      <c r="DU27" s="639"/>
      <c r="DV27" s="640"/>
      <c r="DW27" s="643">
        <v>5.0999999999999996</v>
      </c>
      <c r="DX27" s="644"/>
      <c r="DY27" s="644"/>
      <c r="DZ27" s="644"/>
      <c r="EA27" s="644"/>
      <c r="EB27" s="644"/>
      <c r="EC27" s="645"/>
    </row>
    <row r="28" spans="2:133" ht="11.25" customHeight="1" x14ac:dyDescent="0.2">
      <c r="B28" s="617" t="s">
        <v>283</v>
      </c>
      <c r="C28" s="618"/>
      <c r="D28" s="618"/>
      <c r="E28" s="618"/>
      <c r="F28" s="618"/>
      <c r="G28" s="618"/>
      <c r="H28" s="618"/>
      <c r="I28" s="618"/>
      <c r="J28" s="618"/>
      <c r="K28" s="618"/>
      <c r="L28" s="618"/>
      <c r="M28" s="618"/>
      <c r="N28" s="618"/>
      <c r="O28" s="618"/>
      <c r="P28" s="618"/>
      <c r="Q28" s="619"/>
      <c r="R28" s="620">
        <v>50746</v>
      </c>
      <c r="S28" s="621"/>
      <c r="T28" s="621"/>
      <c r="U28" s="621"/>
      <c r="V28" s="621"/>
      <c r="W28" s="621"/>
      <c r="X28" s="621"/>
      <c r="Y28" s="622"/>
      <c r="Z28" s="673">
        <v>0.8</v>
      </c>
      <c r="AA28" s="673"/>
      <c r="AB28" s="673"/>
      <c r="AC28" s="673"/>
      <c r="AD28" s="674">
        <v>11527</v>
      </c>
      <c r="AE28" s="674"/>
      <c r="AF28" s="674"/>
      <c r="AG28" s="674"/>
      <c r="AH28" s="674"/>
      <c r="AI28" s="674"/>
      <c r="AJ28" s="674"/>
      <c r="AK28" s="674"/>
      <c r="AL28" s="643">
        <v>0.4</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485536</v>
      </c>
      <c r="CS28" s="621"/>
      <c r="CT28" s="621"/>
      <c r="CU28" s="621"/>
      <c r="CV28" s="621"/>
      <c r="CW28" s="621"/>
      <c r="CX28" s="621"/>
      <c r="CY28" s="622"/>
      <c r="CZ28" s="623">
        <v>7.6</v>
      </c>
      <c r="DA28" s="641"/>
      <c r="DB28" s="641"/>
      <c r="DC28" s="642"/>
      <c r="DD28" s="626">
        <v>467347</v>
      </c>
      <c r="DE28" s="621"/>
      <c r="DF28" s="621"/>
      <c r="DG28" s="621"/>
      <c r="DH28" s="621"/>
      <c r="DI28" s="621"/>
      <c r="DJ28" s="621"/>
      <c r="DK28" s="622"/>
      <c r="DL28" s="626">
        <v>467347</v>
      </c>
      <c r="DM28" s="621"/>
      <c r="DN28" s="621"/>
      <c r="DO28" s="621"/>
      <c r="DP28" s="621"/>
      <c r="DQ28" s="621"/>
      <c r="DR28" s="621"/>
      <c r="DS28" s="621"/>
      <c r="DT28" s="621"/>
      <c r="DU28" s="621"/>
      <c r="DV28" s="622"/>
      <c r="DW28" s="643">
        <v>14.4</v>
      </c>
      <c r="DX28" s="644"/>
      <c r="DY28" s="644"/>
      <c r="DZ28" s="644"/>
      <c r="EA28" s="644"/>
      <c r="EB28" s="644"/>
      <c r="EC28" s="645"/>
    </row>
    <row r="29" spans="2:133" ht="11.25" customHeight="1" x14ac:dyDescent="0.2">
      <c r="B29" s="617" t="s">
        <v>285</v>
      </c>
      <c r="C29" s="618"/>
      <c r="D29" s="618"/>
      <c r="E29" s="618"/>
      <c r="F29" s="618"/>
      <c r="G29" s="618"/>
      <c r="H29" s="618"/>
      <c r="I29" s="618"/>
      <c r="J29" s="618"/>
      <c r="K29" s="618"/>
      <c r="L29" s="618"/>
      <c r="M29" s="618"/>
      <c r="N29" s="618"/>
      <c r="O29" s="618"/>
      <c r="P29" s="618"/>
      <c r="Q29" s="619"/>
      <c r="R29" s="620">
        <v>409397</v>
      </c>
      <c r="S29" s="621"/>
      <c r="T29" s="621"/>
      <c r="U29" s="621"/>
      <c r="V29" s="621"/>
      <c r="W29" s="621"/>
      <c r="X29" s="621"/>
      <c r="Y29" s="622"/>
      <c r="Z29" s="673">
        <v>6.1</v>
      </c>
      <c r="AA29" s="673"/>
      <c r="AB29" s="673"/>
      <c r="AC29" s="673"/>
      <c r="AD29" s="674" t="s">
        <v>112</v>
      </c>
      <c r="AE29" s="674"/>
      <c r="AF29" s="674"/>
      <c r="AG29" s="674"/>
      <c r="AH29" s="674"/>
      <c r="AI29" s="674"/>
      <c r="AJ29" s="674"/>
      <c r="AK29" s="674"/>
      <c r="AL29" s="643" t="s">
        <v>112</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59</v>
      </c>
      <c r="CG29" s="654"/>
      <c r="CH29" s="654"/>
      <c r="CI29" s="654"/>
      <c r="CJ29" s="654"/>
      <c r="CK29" s="654"/>
      <c r="CL29" s="654"/>
      <c r="CM29" s="654"/>
      <c r="CN29" s="654"/>
      <c r="CO29" s="654"/>
      <c r="CP29" s="654"/>
      <c r="CQ29" s="655"/>
      <c r="CR29" s="620">
        <v>485536</v>
      </c>
      <c r="CS29" s="639"/>
      <c r="CT29" s="639"/>
      <c r="CU29" s="639"/>
      <c r="CV29" s="639"/>
      <c r="CW29" s="639"/>
      <c r="CX29" s="639"/>
      <c r="CY29" s="640"/>
      <c r="CZ29" s="623">
        <v>7.6</v>
      </c>
      <c r="DA29" s="641"/>
      <c r="DB29" s="641"/>
      <c r="DC29" s="642"/>
      <c r="DD29" s="626">
        <v>467347</v>
      </c>
      <c r="DE29" s="639"/>
      <c r="DF29" s="639"/>
      <c r="DG29" s="639"/>
      <c r="DH29" s="639"/>
      <c r="DI29" s="639"/>
      <c r="DJ29" s="639"/>
      <c r="DK29" s="640"/>
      <c r="DL29" s="626">
        <v>467347</v>
      </c>
      <c r="DM29" s="639"/>
      <c r="DN29" s="639"/>
      <c r="DO29" s="639"/>
      <c r="DP29" s="639"/>
      <c r="DQ29" s="639"/>
      <c r="DR29" s="639"/>
      <c r="DS29" s="639"/>
      <c r="DT29" s="639"/>
      <c r="DU29" s="639"/>
      <c r="DV29" s="640"/>
      <c r="DW29" s="643">
        <v>14.4</v>
      </c>
      <c r="DX29" s="644"/>
      <c r="DY29" s="644"/>
      <c r="DZ29" s="644"/>
      <c r="EA29" s="644"/>
      <c r="EB29" s="644"/>
      <c r="EC29" s="645"/>
    </row>
    <row r="30" spans="2:133" ht="11.25" customHeight="1" x14ac:dyDescent="0.2">
      <c r="B30" s="617" t="s">
        <v>289</v>
      </c>
      <c r="C30" s="618"/>
      <c r="D30" s="618"/>
      <c r="E30" s="618"/>
      <c r="F30" s="618"/>
      <c r="G30" s="618"/>
      <c r="H30" s="618"/>
      <c r="I30" s="618"/>
      <c r="J30" s="618"/>
      <c r="K30" s="618"/>
      <c r="L30" s="618"/>
      <c r="M30" s="618"/>
      <c r="N30" s="618"/>
      <c r="O30" s="618"/>
      <c r="P30" s="618"/>
      <c r="Q30" s="619"/>
      <c r="R30" s="620">
        <v>1497779</v>
      </c>
      <c r="S30" s="621"/>
      <c r="T30" s="621"/>
      <c r="U30" s="621"/>
      <c r="V30" s="621"/>
      <c r="W30" s="621"/>
      <c r="X30" s="621"/>
      <c r="Y30" s="622"/>
      <c r="Z30" s="673">
        <v>22.4</v>
      </c>
      <c r="AA30" s="673"/>
      <c r="AB30" s="673"/>
      <c r="AC30" s="673"/>
      <c r="AD30" s="674" t="s">
        <v>112</v>
      </c>
      <c r="AE30" s="674"/>
      <c r="AF30" s="674"/>
      <c r="AG30" s="674"/>
      <c r="AH30" s="674"/>
      <c r="AI30" s="674"/>
      <c r="AJ30" s="674"/>
      <c r="AK30" s="674"/>
      <c r="AL30" s="643" t="s">
        <v>112</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98</v>
      </c>
      <c r="BH30" s="687"/>
      <c r="BI30" s="687"/>
      <c r="BJ30" s="687"/>
      <c r="BK30" s="687"/>
      <c r="BL30" s="687"/>
      <c r="BM30" s="688">
        <v>89.8</v>
      </c>
      <c r="BN30" s="687"/>
      <c r="BO30" s="687"/>
      <c r="BP30" s="687"/>
      <c r="BQ30" s="689"/>
      <c r="BR30" s="686">
        <v>98.1</v>
      </c>
      <c r="BS30" s="687"/>
      <c r="BT30" s="687"/>
      <c r="BU30" s="687"/>
      <c r="BV30" s="687"/>
      <c r="BW30" s="687"/>
      <c r="BX30" s="688">
        <v>90.1</v>
      </c>
      <c r="BY30" s="687"/>
      <c r="BZ30" s="687"/>
      <c r="CA30" s="687"/>
      <c r="CB30" s="689"/>
      <c r="CD30" s="692"/>
      <c r="CE30" s="693"/>
      <c r="CF30" s="657" t="s">
        <v>292</v>
      </c>
      <c r="CG30" s="654"/>
      <c r="CH30" s="654"/>
      <c r="CI30" s="654"/>
      <c r="CJ30" s="654"/>
      <c r="CK30" s="654"/>
      <c r="CL30" s="654"/>
      <c r="CM30" s="654"/>
      <c r="CN30" s="654"/>
      <c r="CO30" s="654"/>
      <c r="CP30" s="654"/>
      <c r="CQ30" s="655"/>
      <c r="CR30" s="620">
        <v>434465</v>
      </c>
      <c r="CS30" s="621"/>
      <c r="CT30" s="621"/>
      <c r="CU30" s="621"/>
      <c r="CV30" s="621"/>
      <c r="CW30" s="621"/>
      <c r="CX30" s="621"/>
      <c r="CY30" s="622"/>
      <c r="CZ30" s="623">
        <v>6.8</v>
      </c>
      <c r="DA30" s="641"/>
      <c r="DB30" s="641"/>
      <c r="DC30" s="642"/>
      <c r="DD30" s="626">
        <v>417514</v>
      </c>
      <c r="DE30" s="621"/>
      <c r="DF30" s="621"/>
      <c r="DG30" s="621"/>
      <c r="DH30" s="621"/>
      <c r="DI30" s="621"/>
      <c r="DJ30" s="621"/>
      <c r="DK30" s="622"/>
      <c r="DL30" s="626">
        <v>417514</v>
      </c>
      <c r="DM30" s="621"/>
      <c r="DN30" s="621"/>
      <c r="DO30" s="621"/>
      <c r="DP30" s="621"/>
      <c r="DQ30" s="621"/>
      <c r="DR30" s="621"/>
      <c r="DS30" s="621"/>
      <c r="DT30" s="621"/>
      <c r="DU30" s="621"/>
      <c r="DV30" s="622"/>
      <c r="DW30" s="643">
        <v>12.9</v>
      </c>
      <c r="DX30" s="644"/>
      <c r="DY30" s="644"/>
      <c r="DZ30" s="644"/>
      <c r="EA30" s="644"/>
      <c r="EB30" s="644"/>
      <c r="EC30" s="645"/>
    </row>
    <row r="31" spans="2:133" ht="11.25" customHeight="1" x14ac:dyDescent="0.2">
      <c r="B31" s="617" t="s">
        <v>293</v>
      </c>
      <c r="C31" s="618"/>
      <c r="D31" s="618"/>
      <c r="E31" s="618"/>
      <c r="F31" s="618"/>
      <c r="G31" s="618"/>
      <c r="H31" s="618"/>
      <c r="I31" s="618"/>
      <c r="J31" s="618"/>
      <c r="K31" s="618"/>
      <c r="L31" s="618"/>
      <c r="M31" s="618"/>
      <c r="N31" s="618"/>
      <c r="O31" s="618"/>
      <c r="P31" s="618"/>
      <c r="Q31" s="619"/>
      <c r="R31" s="620">
        <v>283934</v>
      </c>
      <c r="S31" s="621"/>
      <c r="T31" s="621"/>
      <c r="U31" s="621"/>
      <c r="V31" s="621"/>
      <c r="W31" s="621"/>
      <c r="X31" s="621"/>
      <c r="Y31" s="622"/>
      <c r="Z31" s="673">
        <v>4.3</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99</v>
      </c>
      <c r="BH31" s="639"/>
      <c r="BI31" s="639"/>
      <c r="BJ31" s="639"/>
      <c r="BK31" s="639"/>
      <c r="BL31" s="639"/>
      <c r="BM31" s="675">
        <v>94.1</v>
      </c>
      <c r="BN31" s="685"/>
      <c r="BO31" s="685"/>
      <c r="BP31" s="685"/>
      <c r="BQ31" s="649"/>
      <c r="BR31" s="684">
        <v>98.6</v>
      </c>
      <c r="BS31" s="639"/>
      <c r="BT31" s="639"/>
      <c r="BU31" s="639"/>
      <c r="BV31" s="639"/>
      <c r="BW31" s="639"/>
      <c r="BX31" s="675">
        <v>93.5</v>
      </c>
      <c r="BY31" s="685"/>
      <c r="BZ31" s="685"/>
      <c r="CA31" s="685"/>
      <c r="CB31" s="649"/>
      <c r="CD31" s="692"/>
      <c r="CE31" s="693"/>
      <c r="CF31" s="657" t="s">
        <v>296</v>
      </c>
      <c r="CG31" s="654"/>
      <c r="CH31" s="654"/>
      <c r="CI31" s="654"/>
      <c r="CJ31" s="654"/>
      <c r="CK31" s="654"/>
      <c r="CL31" s="654"/>
      <c r="CM31" s="654"/>
      <c r="CN31" s="654"/>
      <c r="CO31" s="654"/>
      <c r="CP31" s="654"/>
      <c r="CQ31" s="655"/>
      <c r="CR31" s="620">
        <v>51071</v>
      </c>
      <c r="CS31" s="639"/>
      <c r="CT31" s="639"/>
      <c r="CU31" s="639"/>
      <c r="CV31" s="639"/>
      <c r="CW31" s="639"/>
      <c r="CX31" s="639"/>
      <c r="CY31" s="640"/>
      <c r="CZ31" s="623">
        <v>0.8</v>
      </c>
      <c r="DA31" s="641"/>
      <c r="DB31" s="641"/>
      <c r="DC31" s="642"/>
      <c r="DD31" s="626">
        <v>49833</v>
      </c>
      <c r="DE31" s="639"/>
      <c r="DF31" s="639"/>
      <c r="DG31" s="639"/>
      <c r="DH31" s="639"/>
      <c r="DI31" s="639"/>
      <c r="DJ31" s="639"/>
      <c r="DK31" s="640"/>
      <c r="DL31" s="626">
        <v>49833</v>
      </c>
      <c r="DM31" s="639"/>
      <c r="DN31" s="639"/>
      <c r="DO31" s="639"/>
      <c r="DP31" s="639"/>
      <c r="DQ31" s="639"/>
      <c r="DR31" s="639"/>
      <c r="DS31" s="639"/>
      <c r="DT31" s="639"/>
      <c r="DU31" s="639"/>
      <c r="DV31" s="640"/>
      <c r="DW31" s="643">
        <v>1.5</v>
      </c>
      <c r="DX31" s="644"/>
      <c r="DY31" s="644"/>
      <c r="DZ31" s="644"/>
      <c r="EA31" s="644"/>
      <c r="EB31" s="644"/>
      <c r="EC31" s="645"/>
    </row>
    <row r="32" spans="2:133" ht="11.25" customHeight="1" x14ac:dyDescent="0.2">
      <c r="B32" s="617" t="s">
        <v>297</v>
      </c>
      <c r="C32" s="618"/>
      <c r="D32" s="618"/>
      <c r="E32" s="618"/>
      <c r="F32" s="618"/>
      <c r="G32" s="618"/>
      <c r="H32" s="618"/>
      <c r="I32" s="618"/>
      <c r="J32" s="618"/>
      <c r="K32" s="618"/>
      <c r="L32" s="618"/>
      <c r="M32" s="618"/>
      <c r="N32" s="618"/>
      <c r="O32" s="618"/>
      <c r="P32" s="618"/>
      <c r="Q32" s="619"/>
      <c r="R32" s="620">
        <v>66520</v>
      </c>
      <c r="S32" s="621"/>
      <c r="T32" s="621"/>
      <c r="U32" s="621"/>
      <c r="V32" s="621"/>
      <c r="W32" s="621"/>
      <c r="X32" s="621"/>
      <c r="Y32" s="622"/>
      <c r="Z32" s="673">
        <v>1</v>
      </c>
      <c r="AA32" s="673"/>
      <c r="AB32" s="673"/>
      <c r="AC32" s="673"/>
      <c r="AD32" s="674">
        <v>20</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97.1</v>
      </c>
      <c r="BH32" s="605"/>
      <c r="BI32" s="605"/>
      <c r="BJ32" s="605"/>
      <c r="BK32" s="605"/>
      <c r="BL32" s="605"/>
      <c r="BM32" s="668">
        <v>85.6</v>
      </c>
      <c r="BN32" s="605"/>
      <c r="BO32" s="605"/>
      <c r="BP32" s="605"/>
      <c r="BQ32" s="662"/>
      <c r="BR32" s="683">
        <v>97.4</v>
      </c>
      <c r="BS32" s="605"/>
      <c r="BT32" s="605"/>
      <c r="BU32" s="605"/>
      <c r="BV32" s="605"/>
      <c r="BW32" s="605"/>
      <c r="BX32" s="668">
        <v>86.6</v>
      </c>
      <c r="BY32" s="605"/>
      <c r="BZ32" s="605"/>
      <c r="CA32" s="605"/>
      <c r="CB32" s="662"/>
      <c r="CD32" s="694"/>
      <c r="CE32" s="695"/>
      <c r="CF32" s="657" t="s">
        <v>299</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x14ac:dyDescent="0.2">
      <c r="B33" s="617" t="s">
        <v>300</v>
      </c>
      <c r="C33" s="618"/>
      <c r="D33" s="618"/>
      <c r="E33" s="618"/>
      <c r="F33" s="618"/>
      <c r="G33" s="618"/>
      <c r="H33" s="618"/>
      <c r="I33" s="618"/>
      <c r="J33" s="618"/>
      <c r="K33" s="618"/>
      <c r="L33" s="618"/>
      <c r="M33" s="618"/>
      <c r="N33" s="618"/>
      <c r="O33" s="618"/>
      <c r="P33" s="618"/>
      <c r="Q33" s="619"/>
      <c r="R33" s="620">
        <v>309300</v>
      </c>
      <c r="S33" s="621"/>
      <c r="T33" s="621"/>
      <c r="U33" s="621"/>
      <c r="V33" s="621"/>
      <c r="W33" s="621"/>
      <c r="X33" s="621"/>
      <c r="Y33" s="622"/>
      <c r="Z33" s="673">
        <v>4.5999999999999996</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3985174</v>
      </c>
      <c r="CS33" s="639"/>
      <c r="CT33" s="639"/>
      <c r="CU33" s="639"/>
      <c r="CV33" s="639"/>
      <c r="CW33" s="639"/>
      <c r="CX33" s="639"/>
      <c r="CY33" s="640"/>
      <c r="CZ33" s="623">
        <v>62.5</v>
      </c>
      <c r="DA33" s="641"/>
      <c r="DB33" s="641"/>
      <c r="DC33" s="642"/>
      <c r="DD33" s="626">
        <v>1738318</v>
      </c>
      <c r="DE33" s="639"/>
      <c r="DF33" s="639"/>
      <c r="DG33" s="639"/>
      <c r="DH33" s="639"/>
      <c r="DI33" s="639"/>
      <c r="DJ33" s="639"/>
      <c r="DK33" s="640"/>
      <c r="DL33" s="626">
        <v>1252680</v>
      </c>
      <c r="DM33" s="639"/>
      <c r="DN33" s="639"/>
      <c r="DO33" s="639"/>
      <c r="DP33" s="639"/>
      <c r="DQ33" s="639"/>
      <c r="DR33" s="639"/>
      <c r="DS33" s="639"/>
      <c r="DT33" s="639"/>
      <c r="DU33" s="639"/>
      <c r="DV33" s="640"/>
      <c r="DW33" s="643">
        <v>38.6</v>
      </c>
      <c r="DX33" s="644"/>
      <c r="DY33" s="644"/>
      <c r="DZ33" s="644"/>
      <c r="EA33" s="644"/>
      <c r="EB33" s="644"/>
      <c r="EC33" s="645"/>
    </row>
    <row r="34" spans="2:133" ht="11.25" customHeight="1" x14ac:dyDescent="0.2">
      <c r="B34" s="617" t="s">
        <v>302</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733452</v>
      </c>
      <c r="CS34" s="621"/>
      <c r="CT34" s="621"/>
      <c r="CU34" s="621"/>
      <c r="CV34" s="621"/>
      <c r="CW34" s="621"/>
      <c r="CX34" s="621"/>
      <c r="CY34" s="622"/>
      <c r="CZ34" s="623">
        <v>11.5</v>
      </c>
      <c r="DA34" s="641"/>
      <c r="DB34" s="641"/>
      <c r="DC34" s="642"/>
      <c r="DD34" s="626">
        <v>457466</v>
      </c>
      <c r="DE34" s="621"/>
      <c r="DF34" s="621"/>
      <c r="DG34" s="621"/>
      <c r="DH34" s="621"/>
      <c r="DI34" s="621"/>
      <c r="DJ34" s="621"/>
      <c r="DK34" s="622"/>
      <c r="DL34" s="626">
        <v>378879</v>
      </c>
      <c r="DM34" s="621"/>
      <c r="DN34" s="621"/>
      <c r="DO34" s="621"/>
      <c r="DP34" s="621"/>
      <c r="DQ34" s="621"/>
      <c r="DR34" s="621"/>
      <c r="DS34" s="621"/>
      <c r="DT34" s="621"/>
      <c r="DU34" s="621"/>
      <c r="DV34" s="622"/>
      <c r="DW34" s="643">
        <v>11.7</v>
      </c>
      <c r="DX34" s="644"/>
      <c r="DY34" s="644"/>
      <c r="DZ34" s="644"/>
      <c r="EA34" s="644"/>
      <c r="EB34" s="644"/>
      <c r="EC34" s="645"/>
    </row>
    <row r="35" spans="2:133" ht="11.25" customHeight="1" x14ac:dyDescent="0.2">
      <c r="B35" s="617" t="s">
        <v>306</v>
      </c>
      <c r="C35" s="618"/>
      <c r="D35" s="618"/>
      <c r="E35" s="618"/>
      <c r="F35" s="618"/>
      <c r="G35" s="618"/>
      <c r="H35" s="618"/>
      <c r="I35" s="618"/>
      <c r="J35" s="618"/>
      <c r="K35" s="618"/>
      <c r="L35" s="618"/>
      <c r="M35" s="618"/>
      <c r="N35" s="618"/>
      <c r="O35" s="618"/>
      <c r="P35" s="618"/>
      <c r="Q35" s="619"/>
      <c r="R35" s="620">
        <v>170000</v>
      </c>
      <c r="S35" s="621"/>
      <c r="T35" s="621"/>
      <c r="U35" s="621"/>
      <c r="V35" s="621"/>
      <c r="W35" s="621"/>
      <c r="X35" s="621"/>
      <c r="Y35" s="622"/>
      <c r="Z35" s="673">
        <v>2.5</v>
      </c>
      <c r="AA35" s="673"/>
      <c r="AB35" s="673"/>
      <c r="AC35" s="673"/>
      <c r="AD35" s="674" t="s">
        <v>112</v>
      </c>
      <c r="AE35" s="674"/>
      <c r="AF35" s="674"/>
      <c r="AG35" s="674"/>
      <c r="AH35" s="674"/>
      <c r="AI35" s="674"/>
      <c r="AJ35" s="674"/>
      <c r="AK35" s="674"/>
      <c r="AL35" s="643" t="s">
        <v>112</v>
      </c>
      <c r="AM35" s="675"/>
      <c r="AN35" s="675"/>
      <c r="AO35" s="676"/>
      <c r="AP35" s="188"/>
      <c r="AQ35" s="677" t="s">
        <v>307</v>
      </c>
      <c r="AR35" s="678"/>
      <c r="AS35" s="678"/>
      <c r="AT35" s="678"/>
      <c r="AU35" s="678"/>
      <c r="AV35" s="678"/>
      <c r="AW35" s="678"/>
      <c r="AX35" s="678"/>
      <c r="AY35" s="679"/>
      <c r="AZ35" s="670">
        <v>673123</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181046</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26507</v>
      </c>
      <c r="CS35" s="639"/>
      <c r="CT35" s="639"/>
      <c r="CU35" s="639"/>
      <c r="CV35" s="639"/>
      <c r="CW35" s="639"/>
      <c r="CX35" s="639"/>
      <c r="CY35" s="640"/>
      <c r="CZ35" s="623">
        <v>0.4</v>
      </c>
      <c r="DA35" s="641"/>
      <c r="DB35" s="641"/>
      <c r="DC35" s="642"/>
      <c r="DD35" s="626">
        <v>23826</v>
      </c>
      <c r="DE35" s="639"/>
      <c r="DF35" s="639"/>
      <c r="DG35" s="639"/>
      <c r="DH35" s="639"/>
      <c r="DI35" s="639"/>
      <c r="DJ35" s="639"/>
      <c r="DK35" s="640"/>
      <c r="DL35" s="626">
        <v>23826</v>
      </c>
      <c r="DM35" s="639"/>
      <c r="DN35" s="639"/>
      <c r="DO35" s="639"/>
      <c r="DP35" s="639"/>
      <c r="DQ35" s="639"/>
      <c r="DR35" s="639"/>
      <c r="DS35" s="639"/>
      <c r="DT35" s="639"/>
      <c r="DU35" s="639"/>
      <c r="DV35" s="640"/>
      <c r="DW35" s="643">
        <v>0.7</v>
      </c>
      <c r="DX35" s="644"/>
      <c r="DY35" s="644"/>
      <c r="DZ35" s="644"/>
      <c r="EA35" s="644"/>
      <c r="EB35" s="644"/>
      <c r="EC35" s="645"/>
    </row>
    <row r="36" spans="2:133" ht="11.25" customHeight="1" x14ac:dyDescent="0.2">
      <c r="B36" s="601" t="s">
        <v>310</v>
      </c>
      <c r="C36" s="602"/>
      <c r="D36" s="602"/>
      <c r="E36" s="602"/>
      <c r="F36" s="602"/>
      <c r="G36" s="602"/>
      <c r="H36" s="602"/>
      <c r="I36" s="602"/>
      <c r="J36" s="602"/>
      <c r="K36" s="602"/>
      <c r="L36" s="602"/>
      <c r="M36" s="602"/>
      <c r="N36" s="602"/>
      <c r="O36" s="602"/>
      <c r="P36" s="602"/>
      <c r="Q36" s="603"/>
      <c r="R36" s="604">
        <v>6671748</v>
      </c>
      <c r="S36" s="661"/>
      <c r="T36" s="661"/>
      <c r="U36" s="661"/>
      <c r="V36" s="661"/>
      <c r="W36" s="661"/>
      <c r="X36" s="661"/>
      <c r="Y36" s="664"/>
      <c r="Z36" s="665">
        <v>100</v>
      </c>
      <c r="AA36" s="665"/>
      <c r="AB36" s="665"/>
      <c r="AC36" s="665"/>
      <c r="AD36" s="666">
        <v>3077976</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102268</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105029</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1750487</v>
      </c>
      <c r="CS36" s="621"/>
      <c r="CT36" s="621"/>
      <c r="CU36" s="621"/>
      <c r="CV36" s="621"/>
      <c r="CW36" s="621"/>
      <c r="CX36" s="621"/>
      <c r="CY36" s="622"/>
      <c r="CZ36" s="623">
        <v>27.4</v>
      </c>
      <c r="DA36" s="641"/>
      <c r="DB36" s="641"/>
      <c r="DC36" s="642"/>
      <c r="DD36" s="626">
        <v>635906</v>
      </c>
      <c r="DE36" s="621"/>
      <c r="DF36" s="621"/>
      <c r="DG36" s="621"/>
      <c r="DH36" s="621"/>
      <c r="DI36" s="621"/>
      <c r="DJ36" s="621"/>
      <c r="DK36" s="622"/>
      <c r="DL36" s="626">
        <v>469115</v>
      </c>
      <c r="DM36" s="621"/>
      <c r="DN36" s="621"/>
      <c r="DO36" s="621"/>
      <c r="DP36" s="621"/>
      <c r="DQ36" s="621"/>
      <c r="DR36" s="621"/>
      <c r="DS36" s="621"/>
      <c r="DT36" s="621"/>
      <c r="DU36" s="621"/>
      <c r="DV36" s="622"/>
      <c r="DW36" s="643">
        <v>14.4</v>
      </c>
      <c r="DX36" s="644"/>
      <c r="DY36" s="644"/>
      <c r="DZ36" s="644"/>
      <c r="EA36" s="644"/>
      <c r="EB36" s="644"/>
      <c r="EC36" s="645"/>
    </row>
    <row r="37" spans="2:133" ht="11.25" customHeight="1" x14ac:dyDescent="0.2">
      <c r="AQ37" s="646" t="s">
        <v>314</v>
      </c>
      <c r="AR37" s="647"/>
      <c r="AS37" s="647"/>
      <c r="AT37" s="647"/>
      <c r="AU37" s="647"/>
      <c r="AV37" s="647"/>
      <c r="AW37" s="647"/>
      <c r="AX37" s="647"/>
      <c r="AY37" s="648"/>
      <c r="AZ37" s="620">
        <v>64848</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1677</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283599</v>
      </c>
      <c r="CS37" s="639"/>
      <c r="CT37" s="639"/>
      <c r="CU37" s="639"/>
      <c r="CV37" s="639"/>
      <c r="CW37" s="639"/>
      <c r="CX37" s="639"/>
      <c r="CY37" s="640"/>
      <c r="CZ37" s="623">
        <v>4.4000000000000004</v>
      </c>
      <c r="DA37" s="641"/>
      <c r="DB37" s="641"/>
      <c r="DC37" s="642"/>
      <c r="DD37" s="626">
        <v>283599</v>
      </c>
      <c r="DE37" s="639"/>
      <c r="DF37" s="639"/>
      <c r="DG37" s="639"/>
      <c r="DH37" s="639"/>
      <c r="DI37" s="639"/>
      <c r="DJ37" s="639"/>
      <c r="DK37" s="640"/>
      <c r="DL37" s="626">
        <v>269256</v>
      </c>
      <c r="DM37" s="639"/>
      <c r="DN37" s="639"/>
      <c r="DO37" s="639"/>
      <c r="DP37" s="639"/>
      <c r="DQ37" s="639"/>
      <c r="DR37" s="639"/>
      <c r="DS37" s="639"/>
      <c r="DT37" s="639"/>
      <c r="DU37" s="639"/>
      <c r="DV37" s="640"/>
      <c r="DW37" s="643">
        <v>8.3000000000000007</v>
      </c>
      <c r="DX37" s="644"/>
      <c r="DY37" s="644"/>
      <c r="DZ37" s="644"/>
      <c r="EA37" s="644"/>
      <c r="EB37" s="644"/>
      <c r="EC37" s="645"/>
    </row>
    <row r="38" spans="2:133" ht="11.25" customHeight="1" x14ac:dyDescent="0.2">
      <c r="AQ38" s="646" t="s">
        <v>317</v>
      </c>
      <c r="AR38" s="647"/>
      <c r="AS38" s="647"/>
      <c r="AT38" s="647"/>
      <c r="AU38" s="647"/>
      <c r="AV38" s="647"/>
      <c r="AW38" s="647"/>
      <c r="AX38" s="647"/>
      <c r="AY38" s="648"/>
      <c r="AZ38" s="620" t="s">
        <v>318</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2859</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506007</v>
      </c>
      <c r="CS38" s="621"/>
      <c r="CT38" s="621"/>
      <c r="CU38" s="621"/>
      <c r="CV38" s="621"/>
      <c r="CW38" s="621"/>
      <c r="CX38" s="621"/>
      <c r="CY38" s="622"/>
      <c r="CZ38" s="623">
        <v>7.9</v>
      </c>
      <c r="DA38" s="641"/>
      <c r="DB38" s="641"/>
      <c r="DC38" s="642"/>
      <c r="DD38" s="626">
        <v>421897</v>
      </c>
      <c r="DE38" s="621"/>
      <c r="DF38" s="621"/>
      <c r="DG38" s="621"/>
      <c r="DH38" s="621"/>
      <c r="DI38" s="621"/>
      <c r="DJ38" s="621"/>
      <c r="DK38" s="622"/>
      <c r="DL38" s="626">
        <v>380860</v>
      </c>
      <c r="DM38" s="621"/>
      <c r="DN38" s="621"/>
      <c r="DO38" s="621"/>
      <c r="DP38" s="621"/>
      <c r="DQ38" s="621"/>
      <c r="DR38" s="621"/>
      <c r="DS38" s="621"/>
      <c r="DT38" s="621"/>
      <c r="DU38" s="621"/>
      <c r="DV38" s="622"/>
      <c r="DW38" s="643">
        <v>11.7</v>
      </c>
      <c r="DX38" s="644"/>
      <c r="DY38" s="644"/>
      <c r="DZ38" s="644"/>
      <c r="EA38" s="644"/>
      <c r="EB38" s="644"/>
      <c r="EC38" s="645"/>
    </row>
    <row r="39" spans="2:133" ht="11.25" customHeight="1" x14ac:dyDescent="0.2">
      <c r="AQ39" s="646" t="s">
        <v>321</v>
      </c>
      <c r="AR39" s="647"/>
      <c r="AS39" s="647"/>
      <c r="AT39" s="647"/>
      <c r="AU39" s="647"/>
      <c r="AV39" s="647"/>
      <c r="AW39" s="647"/>
      <c r="AX39" s="647"/>
      <c r="AY39" s="648"/>
      <c r="AZ39" s="620" t="s">
        <v>318</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101</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944307</v>
      </c>
      <c r="CS39" s="639"/>
      <c r="CT39" s="639"/>
      <c r="CU39" s="639"/>
      <c r="CV39" s="639"/>
      <c r="CW39" s="639"/>
      <c r="CX39" s="639"/>
      <c r="CY39" s="640"/>
      <c r="CZ39" s="623">
        <v>14.8</v>
      </c>
      <c r="DA39" s="641"/>
      <c r="DB39" s="641"/>
      <c r="DC39" s="642"/>
      <c r="DD39" s="626">
        <v>189332</v>
      </c>
      <c r="DE39" s="639"/>
      <c r="DF39" s="639"/>
      <c r="DG39" s="639"/>
      <c r="DH39" s="639"/>
      <c r="DI39" s="639"/>
      <c r="DJ39" s="639"/>
      <c r="DK39" s="640"/>
      <c r="DL39" s="626" t="s">
        <v>318</v>
      </c>
      <c r="DM39" s="639"/>
      <c r="DN39" s="639"/>
      <c r="DO39" s="639"/>
      <c r="DP39" s="639"/>
      <c r="DQ39" s="639"/>
      <c r="DR39" s="639"/>
      <c r="DS39" s="639"/>
      <c r="DT39" s="639"/>
      <c r="DU39" s="639"/>
      <c r="DV39" s="640"/>
      <c r="DW39" s="643" t="s">
        <v>318</v>
      </c>
      <c r="DX39" s="644"/>
      <c r="DY39" s="644"/>
      <c r="DZ39" s="644"/>
      <c r="EA39" s="644"/>
      <c r="EB39" s="644"/>
      <c r="EC39" s="645"/>
    </row>
    <row r="40" spans="2:133" ht="11.25" customHeight="1" x14ac:dyDescent="0.2">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141311</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97</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24414</v>
      </c>
      <c r="CS40" s="621"/>
      <c r="CT40" s="621"/>
      <c r="CU40" s="621"/>
      <c r="CV40" s="621"/>
      <c r="CW40" s="621"/>
      <c r="CX40" s="621"/>
      <c r="CY40" s="622"/>
      <c r="CZ40" s="623">
        <v>0.4</v>
      </c>
      <c r="DA40" s="641"/>
      <c r="DB40" s="641"/>
      <c r="DC40" s="642"/>
      <c r="DD40" s="626">
        <v>9891</v>
      </c>
      <c r="DE40" s="621"/>
      <c r="DF40" s="621"/>
      <c r="DG40" s="621"/>
      <c r="DH40" s="621"/>
      <c r="DI40" s="621"/>
      <c r="DJ40" s="621"/>
      <c r="DK40" s="622"/>
      <c r="DL40" s="626" t="s">
        <v>318</v>
      </c>
      <c r="DM40" s="621"/>
      <c r="DN40" s="621"/>
      <c r="DO40" s="621"/>
      <c r="DP40" s="621"/>
      <c r="DQ40" s="621"/>
      <c r="DR40" s="621"/>
      <c r="DS40" s="621"/>
      <c r="DT40" s="621"/>
      <c r="DU40" s="621"/>
      <c r="DV40" s="622"/>
      <c r="DW40" s="643" t="s">
        <v>318</v>
      </c>
      <c r="DX40" s="644"/>
      <c r="DY40" s="644"/>
      <c r="DZ40" s="644"/>
      <c r="EA40" s="644"/>
      <c r="EB40" s="644"/>
      <c r="EC40" s="645"/>
    </row>
    <row r="41" spans="2:133" ht="11.25" customHeight="1" x14ac:dyDescent="0.2">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364696</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273</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2">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265341</v>
      </c>
      <c r="CS42" s="621"/>
      <c r="CT42" s="621"/>
      <c r="CU42" s="621"/>
      <c r="CV42" s="621"/>
      <c r="CW42" s="621"/>
      <c r="CX42" s="621"/>
      <c r="CY42" s="622"/>
      <c r="CZ42" s="623">
        <v>4.2</v>
      </c>
      <c r="DA42" s="624"/>
      <c r="DB42" s="624"/>
      <c r="DC42" s="625"/>
      <c r="DD42" s="626">
        <v>118063</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2">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19859</v>
      </c>
      <c r="CS43" s="639"/>
      <c r="CT43" s="639"/>
      <c r="CU43" s="639"/>
      <c r="CV43" s="639"/>
      <c r="CW43" s="639"/>
      <c r="CX43" s="639"/>
      <c r="CY43" s="640"/>
      <c r="CZ43" s="623">
        <v>0.3</v>
      </c>
      <c r="DA43" s="641"/>
      <c r="DB43" s="641"/>
      <c r="DC43" s="642"/>
      <c r="DD43" s="626">
        <v>19859</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2">
      <c r="B44" s="194" t="s">
        <v>336</v>
      </c>
      <c r="CD44" s="633" t="s">
        <v>288</v>
      </c>
      <c r="CE44" s="634"/>
      <c r="CF44" s="617" t="s">
        <v>337</v>
      </c>
      <c r="CG44" s="618"/>
      <c r="CH44" s="618"/>
      <c r="CI44" s="618"/>
      <c r="CJ44" s="618"/>
      <c r="CK44" s="618"/>
      <c r="CL44" s="618"/>
      <c r="CM44" s="618"/>
      <c r="CN44" s="618"/>
      <c r="CO44" s="618"/>
      <c r="CP44" s="618"/>
      <c r="CQ44" s="619"/>
      <c r="CR44" s="620">
        <v>246596</v>
      </c>
      <c r="CS44" s="621"/>
      <c r="CT44" s="621"/>
      <c r="CU44" s="621"/>
      <c r="CV44" s="621"/>
      <c r="CW44" s="621"/>
      <c r="CX44" s="621"/>
      <c r="CY44" s="622"/>
      <c r="CZ44" s="623">
        <v>3.9</v>
      </c>
      <c r="DA44" s="624"/>
      <c r="DB44" s="624"/>
      <c r="DC44" s="625"/>
      <c r="DD44" s="626">
        <v>104138</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2">
      <c r="CD45" s="635"/>
      <c r="CE45" s="636"/>
      <c r="CF45" s="617" t="s">
        <v>338</v>
      </c>
      <c r="CG45" s="618"/>
      <c r="CH45" s="618"/>
      <c r="CI45" s="618"/>
      <c r="CJ45" s="618"/>
      <c r="CK45" s="618"/>
      <c r="CL45" s="618"/>
      <c r="CM45" s="618"/>
      <c r="CN45" s="618"/>
      <c r="CO45" s="618"/>
      <c r="CP45" s="618"/>
      <c r="CQ45" s="619"/>
      <c r="CR45" s="620">
        <v>30933</v>
      </c>
      <c r="CS45" s="639"/>
      <c r="CT45" s="639"/>
      <c r="CU45" s="639"/>
      <c r="CV45" s="639"/>
      <c r="CW45" s="639"/>
      <c r="CX45" s="639"/>
      <c r="CY45" s="640"/>
      <c r="CZ45" s="623">
        <v>0.5</v>
      </c>
      <c r="DA45" s="641"/>
      <c r="DB45" s="641"/>
      <c r="DC45" s="642"/>
      <c r="DD45" s="626">
        <v>4766</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2">
      <c r="CD46" s="635"/>
      <c r="CE46" s="636"/>
      <c r="CF46" s="617" t="s">
        <v>339</v>
      </c>
      <c r="CG46" s="618"/>
      <c r="CH46" s="618"/>
      <c r="CI46" s="618"/>
      <c r="CJ46" s="618"/>
      <c r="CK46" s="618"/>
      <c r="CL46" s="618"/>
      <c r="CM46" s="618"/>
      <c r="CN46" s="618"/>
      <c r="CO46" s="618"/>
      <c r="CP46" s="618"/>
      <c r="CQ46" s="619"/>
      <c r="CR46" s="620">
        <v>215663</v>
      </c>
      <c r="CS46" s="621"/>
      <c r="CT46" s="621"/>
      <c r="CU46" s="621"/>
      <c r="CV46" s="621"/>
      <c r="CW46" s="621"/>
      <c r="CX46" s="621"/>
      <c r="CY46" s="622"/>
      <c r="CZ46" s="623">
        <v>3.4</v>
      </c>
      <c r="DA46" s="624"/>
      <c r="DB46" s="624"/>
      <c r="DC46" s="625"/>
      <c r="DD46" s="626">
        <v>99372</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2">
      <c r="CD47" s="635"/>
      <c r="CE47" s="636"/>
      <c r="CF47" s="617" t="s">
        <v>340</v>
      </c>
      <c r="CG47" s="618"/>
      <c r="CH47" s="618"/>
      <c r="CI47" s="618"/>
      <c r="CJ47" s="618"/>
      <c r="CK47" s="618"/>
      <c r="CL47" s="618"/>
      <c r="CM47" s="618"/>
      <c r="CN47" s="618"/>
      <c r="CO47" s="618"/>
      <c r="CP47" s="618"/>
      <c r="CQ47" s="619"/>
      <c r="CR47" s="620">
        <v>18745</v>
      </c>
      <c r="CS47" s="639"/>
      <c r="CT47" s="639"/>
      <c r="CU47" s="639"/>
      <c r="CV47" s="639"/>
      <c r="CW47" s="639"/>
      <c r="CX47" s="639"/>
      <c r="CY47" s="640"/>
      <c r="CZ47" s="623">
        <v>0.3</v>
      </c>
      <c r="DA47" s="641"/>
      <c r="DB47" s="641"/>
      <c r="DC47" s="642"/>
      <c r="DD47" s="626">
        <v>13925</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ht="10.8" x14ac:dyDescent="0.2">
      <c r="CD48" s="637"/>
      <c r="CE48" s="638"/>
      <c r="CF48" s="617" t="s">
        <v>341</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2">
      <c r="CD49" s="601" t="s">
        <v>342</v>
      </c>
      <c r="CE49" s="602"/>
      <c r="CF49" s="602"/>
      <c r="CG49" s="602"/>
      <c r="CH49" s="602"/>
      <c r="CI49" s="602"/>
      <c r="CJ49" s="602"/>
      <c r="CK49" s="602"/>
      <c r="CL49" s="602"/>
      <c r="CM49" s="602"/>
      <c r="CN49" s="602"/>
      <c r="CO49" s="602"/>
      <c r="CP49" s="602"/>
      <c r="CQ49" s="603"/>
      <c r="CR49" s="604">
        <v>6380887</v>
      </c>
      <c r="CS49" s="605"/>
      <c r="CT49" s="605"/>
      <c r="CU49" s="605"/>
      <c r="CV49" s="605"/>
      <c r="CW49" s="605"/>
      <c r="CX49" s="605"/>
      <c r="CY49" s="606"/>
      <c r="CZ49" s="607">
        <v>100</v>
      </c>
      <c r="DA49" s="608"/>
      <c r="DB49" s="608"/>
      <c r="DC49" s="609"/>
      <c r="DD49" s="610">
        <v>3496537</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t="10.8" hidden="1" x14ac:dyDescent="0.2"/>
    <row r="51" spans="82:133" ht="10.8" hidden="1" x14ac:dyDescent="0.2"/>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42" customWidth="1"/>
    <col min="131" max="131" width="1.6640625" style="242" customWidth="1"/>
    <col min="132" max="16384" width="9" style="242" hidden="1"/>
  </cols>
  <sheetData>
    <row r="1" spans="1:131" s="200" customFormat="1" ht="11.25" customHeight="1" thickBot="1" x14ac:dyDescent="0.25">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5">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x14ac:dyDescent="0.2">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5">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2">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x14ac:dyDescent="0.25">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2">
      <c r="A7" s="211">
        <v>1</v>
      </c>
      <c r="B7" s="1079" t="s">
        <v>365</v>
      </c>
      <c r="C7" s="1080"/>
      <c r="D7" s="1080"/>
      <c r="E7" s="1080"/>
      <c r="F7" s="1080"/>
      <c r="G7" s="1080"/>
      <c r="H7" s="1080"/>
      <c r="I7" s="1080"/>
      <c r="J7" s="1080"/>
      <c r="K7" s="1080"/>
      <c r="L7" s="1080"/>
      <c r="M7" s="1080"/>
      <c r="N7" s="1080"/>
      <c r="O7" s="1080"/>
      <c r="P7" s="1081"/>
      <c r="Q7" s="1133">
        <v>6674</v>
      </c>
      <c r="R7" s="1134"/>
      <c r="S7" s="1134"/>
      <c r="T7" s="1134"/>
      <c r="U7" s="1134"/>
      <c r="V7" s="1134">
        <v>6383</v>
      </c>
      <c r="W7" s="1134"/>
      <c r="X7" s="1134"/>
      <c r="Y7" s="1134"/>
      <c r="Z7" s="1134"/>
      <c r="AA7" s="1134">
        <v>291</v>
      </c>
      <c r="AB7" s="1134"/>
      <c r="AC7" s="1134"/>
      <c r="AD7" s="1134"/>
      <c r="AE7" s="1135"/>
      <c r="AF7" s="1136">
        <v>210</v>
      </c>
      <c r="AG7" s="1137"/>
      <c r="AH7" s="1137"/>
      <c r="AI7" s="1137"/>
      <c r="AJ7" s="1138"/>
      <c r="AK7" s="1120">
        <v>1498</v>
      </c>
      <c r="AL7" s="1121"/>
      <c r="AM7" s="1121"/>
      <c r="AN7" s="1121"/>
      <c r="AO7" s="1121"/>
      <c r="AP7" s="1121">
        <v>4550</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547</v>
      </c>
      <c r="BT7" s="1125"/>
      <c r="BU7" s="1125"/>
      <c r="BV7" s="1125"/>
      <c r="BW7" s="1125"/>
      <c r="BX7" s="1125"/>
      <c r="BY7" s="1125"/>
      <c r="BZ7" s="1125"/>
      <c r="CA7" s="1125"/>
      <c r="CB7" s="1125"/>
      <c r="CC7" s="1125"/>
      <c r="CD7" s="1125"/>
      <c r="CE7" s="1125"/>
      <c r="CF7" s="1125"/>
      <c r="CG7" s="1126"/>
      <c r="CH7" s="1117">
        <v>17</v>
      </c>
      <c r="CI7" s="1118"/>
      <c r="CJ7" s="1118"/>
      <c r="CK7" s="1118"/>
      <c r="CL7" s="1119"/>
      <c r="CM7" s="1117">
        <v>94</v>
      </c>
      <c r="CN7" s="1118"/>
      <c r="CO7" s="1118"/>
      <c r="CP7" s="1118"/>
      <c r="CQ7" s="1119"/>
      <c r="CR7" s="1117">
        <v>35</v>
      </c>
      <c r="CS7" s="1118"/>
      <c r="CT7" s="1118"/>
      <c r="CU7" s="1118"/>
      <c r="CV7" s="1119"/>
      <c r="CW7" s="1117" t="s">
        <v>481</v>
      </c>
      <c r="CX7" s="1118"/>
      <c r="CY7" s="1118"/>
      <c r="CZ7" s="1118"/>
      <c r="DA7" s="1119"/>
      <c r="DB7" s="1117" t="s">
        <v>481</v>
      </c>
      <c r="DC7" s="1118"/>
      <c r="DD7" s="1118"/>
      <c r="DE7" s="1118"/>
      <c r="DF7" s="1119"/>
      <c r="DG7" s="1117" t="s">
        <v>481</v>
      </c>
      <c r="DH7" s="1118"/>
      <c r="DI7" s="1118"/>
      <c r="DJ7" s="1118"/>
      <c r="DK7" s="1119"/>
      <c r="DL7" s="1117" t="s">
        <v>481</v>
      </c>
      <c r="DM7" s="1118"/>
      <c r="DN7" s="1118"/>
      <c r="DO7" s="1118"/>
      <c r="DP7" s="1119"/>
      <c r="DQ7" s="1117" t="s">
        <v>481</v>
      </c>
      <c r="DR7" s="1118"/>
      <c r="DS7" s="1118"/>
      <c r="DT7" s="1118"/>
      <c r="DU7" s="1119"/>
      <c r="DV7" s="1144"/>
      <c r="DW7" s="1145"/>
      <c r="DX7" s="1145"/>
      <c r="DY7" s="1145"/>
      <c r="DZ7" s="1146"/>
      <c r="EA7" s="207"/>
    </row>
    <row r="8" spans="1:131" s="208" customFormat="1" ht="26.25" customHeight="1" x14ac:dyDescent="0.2">
      <c r="A8" s="214">
        <v>2</v>
      </c>
      <c r="B8" s="1060" t="s">
        <v>366</v>
      </c>
      <c r="C8" s="1061"/>
      <c r="D8" s="1061"/>
      <c r="E8" s="1061"/>
      <c r="F8" s="1061"/>
      <c r="G8" s="1061"/>
      <c r="H8" s="1061"/>
      <c r="I8" s="1061"/>
      <c r="J8" s="1061"/>
      <c r="K8" s="1061"/>
      <c r="L8" s="1061"/>
      <c r="M8" s="1061"/>
      <c r="N8" s="1061"/>
      <c r="O8" s="1061"/>
      <c r="P8" s="1062"/>
      <c r="Q8" s="1072">
        <v>0</v>
      </c>
      <c r="R8" s="1073"/>
      <c r="S8" s="1073"/>
      <c r="T8" s="1073"/>
      <c r="U8" s="1073"/>
      <c r="V8" s="1073">
        <v>0</v>
      </c>
      <c r="W8" s="1073"/>
      <c r="X8" s="1073"/>
      <c r="Y8" s="1073"/>
      <c r="Z8" s="1073"/>
      <c r="AA8" s="1073" t="s">
        <v>481</v>
      </c>
      <c r="AB8" s="1073"/>
      <c r="AC8" s="1073"/>
      <c r="AD8" s="1073"/>
      <c r="AE8" s="1074"/>
      <c r="AF8" s="1066" t="s">
        <v>112</v>
      </c>
      <c r="AG8" s="1067"/>
      <c r="AH8" s="1067"/>
      <c r="AI8" s="1067"/>
      <c r="AJ8" s="1068"/>
      <c r="AK8" s="1115" t="s">
        <v>481</v>
      </c>
      <c r="AL8" s="1116"/>
      <c r="AM8" s="1116"/>
      <c r="AN8" s="1116"/>
      <c r="AO8" s="1116"/>
      <c r="AP8" s="1116" t="s">
        <v>481</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2">
      <c r="A9" s="214">
        <v>3</v>
      </c>
      <c r="B9" s="1060"/>
      <c r="C9" s="1061"/>
      <c r="D9" s="1061"/>
      <c r="E9" s="1061"/>
      <c r="F9" s="1061"/>
      <c r="G9" s="1061"/>
      <c r="H9" s="1061"/>
      <c r="I9" s="1061"/>
      <c r="J9" s="1061"/>
      <c r="K9" s="1061"/>
      <c r="L9" s="1061"/>
      <c r="M9" s="1061"/>
      <c r="N9" s="1061"/>
      <c r="O9" s="1061"/>
      <c r="P9" s="1062"/>
      <c r="Q9" s="1072"/>
      <c r="R9" s="1073"/>
      <c r="S9" s="1073"/>
      <c r="T9" s="1073"/>
      <c r="U9" s="1073"/>
      <c r="V9" s="1073"/>
      <c r="W9" s="1073"/>
      <c r="X9" s="1073"/>
      <c r="Y9" s="1073"/>
      <c r="Z9" s="1073"/>
      <c r="AA9" s="1073"/>
      <c r="AB9" s="1073"/>
      <c r="AC9" s="1073"/>
      <c r="AD9" s="1073"/>
      <c r="AE9" s="1074"/>
      <c r="AF9" s="1066"/>
      <c r="AG9" s="1067"/>
      <c r="AH9" s="1067"/>
      <c r="AI9" s="1067"/>
      <c r="AJ9" s="1068"/>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2">
      <c r="A10" s="214">
        <v>4</v>
      </c>
      <c r="B10" s="1060"/>
      <c r="C10" s="1061"/>
      <c r="D10" s="1061"/>
      <c r="E10" s="1061"/>
      <c r="F10" s="1061"/>
      <c r="G10" s="1061"/>
      <c r="H10" s="1061"/>
      <c r="I10" s="1061"/>
      <c r="J10" s="1061"/>
      <c r="K10" s="1061"/>
      <c r="L10" s="1061"/>
      <c r="M10" s="1061"/>
      <c r="N10" s="1061"/>
      <c r="O10" s="1061"/>
      <c r="P10" s="1062"/>
      <c r="Q10" s="1072"/>
      <c r="R10" s="1073"/>
      <c r="S10" s="1073"/>
      <c r="T10" s="1073"/>
      <c r="U10" s="1073"/>
      <c r="V10" s="1073"/>
      <c r="W10" s="1073"/>
      <c r="X10" s="1073"/>
      <c r="Y10" s="1073"/>
      <c r="Z10" s="1073"/>
      <c r="AA10" s="1073"/>
      <c r="AB10" s="1073"/>
      <c r="AC10" s="1073"/>
      <c r="AD10" s="1073"/>
      <c r="AE10" s="1074"/>
      <c r="AF10" s="1066"/>
      <c r="AG10" s="1067"/>
      <c r="AH10" s="1067"/>
      <c r="AI10" s="1067"/>
      <c r="AJ10" s="1068"/>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2">
      <c r="A11" s="214">
        <v>5</v>
      </c>
      <c r="B11" s="1060"/>
      <c r="C11" s="1061"/>
      <c r="D11" s="1061"/>
      <c r="E11" s="1061"/>
      <c r="F11" s="1061"/>
      <c r="G11" s="1061"/>
      <c r="H11" s="1061"/>
      <c r="I11" s="1061"/>
      <c r="J11" s="1061"/>
      <c r="K11" s="1061"/>
      <c r="L11" s="1061"/>
      <c r="M11" s="1061"/>
      <c r="N11" s="1061"/>
      <c r="O11" s="1061"/>
      <c r="P11" s="1062"/>
      <c r="Q11" s="1072"/>
      <c r="R11" s="1073"/>
      <c r="S11" s="1073"/>
      <c r="T11" s="1073"/>
      <c r="U11" s="1073"/>
      <c r="V11" s="1073"/>
      <c r="W11" s="1073"/>
      <c r="X11" s="1073"/>
      <c r="Y11" s="1073"/>
      <c r="Z11" s="1073"/>
      <c r="AA11" s="1073"/>
      <c r="AB11" s="1073"/>
      <c r="AC11" s="1073"/>
      <c r="AD11" s="1073"/>
      <c r="AE11" s="1074"/>
      <c r="AF11" s="1066"/>
      <c r="AG11" s="1067"/>
      <c r="AH11" s="1067"/>
      <c r="AI11" s="1067"/>
      <c r="AJ11" s="1068"/>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2">
      <c r="A12" s="214">
        <v>6</v>
      </c>
      <c r="B12" s="1060"/>
      <c r="C12" s="1061"/>
      <c r="D12" s="1061"/>
      <c r="E12" s="1061"/>
      <c r="F12" s="1061"/>
      <c r="G12" s="1061"/>
      <c r="H12" s="1061"/>
      <c r="I12" s="1061"/>
      <c r="J12" s="1061"/>
      <c r="K12" s="1061"/>
      <c r="L12" s="1061"/>
      <c r="M12" s="1061"/>
      <c r="N12" s="1061"/>
      <c r="O12" s="1061"/>
      <c r="P12" s="1062"/>
      <c r="Q12" s="1072"/>
      <c r="R12" s="1073"/>
      <c r="S12" s="1073"/>
      <c r="T12" s="1073"/>
      <c r="U12" s="1073"/>
      <c r="V12" s="1073"/>
      <c r="W12" s="1073"/>
      <c r="X12" s="1073"/>
      <c r="Y12" s="1073"/>
      <c r="Z12" s="1073"/>
      <c r="AA12" s="1073"/>
      <c r="AB12" s="1073"/>
      <c r="AC12" s="1073"/>
      <c r="AD12" s="1073"/>
      <c r="AE12" s="1074"/>
      <c r="AF12" s="1066"/>
      <c r="AG12" s="1067"/>
      <c r="AH12" s="1067"/>
      <c r="AI12" s="1067"/>
      <c r="AJ12" s="1068"/>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2">
      <c r="A13" s="214">
        <v>7</v>
      </c>
      <c r="B13" s="1060"/>
      <c r="C13" s="1061"/>
      <c r="D13" s="1061"/>
      <c r="E13" s="1061"/>
      <c r="F13" s="1061"/>
      <c r="G13" s="1061"/>
      <c r="H13" s="1061"/>
      <c r="I13" s="1061"/>
      <c r="J13" s="1061"/>
      <c r="K13" s="1061"/>
      <c r="L13" s="1061"/>
      <c r="M13" s="1061"/>
      <c r="N13" s="1061"/>
      <c r="O13" s="1061"/>
      <c r="P13" s="1062"/>
      <c r="Q13" s="1072"/>
      <c r="R13" s="1073"/>
      <c r="S13" s="1073"/>
      <c r="T13" s="1073"/>
      <c r="U13" s="1073"/>
      <c r="V13" s="1073"/>
      <c r="W13" s="1073"/>
      <c r="X13" s="1073"/>
      <c r="Y13" s="1073"/>
      <c r="Z13" s="1073"/>
      <c r="AA13" s="1073"/>
      <c r="AB13" s="1073"/>
      <c r="AC13" s="1073"/>
      <c r="AD13" s="1073"/>
      <c r="AE13" s="1074"/>
      <c r="AF13" s="1066"/>
      <c r="AG13" s="1067"/>
      <c r="AH13" s="1067"/>
      <c r="AI13" s="1067"/>
      <c r="AJ13" s="1068"/>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2">
      <c r="A14" s="214">
        <v>8</v>
      </c>
      <c r="B14" s="1060"/>
      <c r="C14" s="1061"/>
      <c r="D14" s="1061"/>
      <c r="E14" s="1061"/>
      <c r="F14" s="1061"/>
      <c r="G14" s="1061"/>
      <c r="H14" s="1061"/>
      <c r="I14" s="1061"/>
      <c r="J14" s="1061"/>
      <c r="K14" s="1061"/>
      <c r="L14" s="1061"/>
      <c r="M14" s="1061"/>
      <c r="N14" s="1061"/>
      <c r="O14" s="1061"/>
      <c r="P14" s="1062"/>
      <c r="Q14" s="1072"/>
      <c r="R14" s="1073"/>
      <c r="S14" s="1073"/>
      <c r="T14" s="1073"/>
      <c r="U14" s="1073"/>
      <c r="V14" s="1073"/>
      <c r="W14" s="1073"/>
      <c r="X14" s="1073"/>
      <c r="Y14" s="1073"/>
      <c r="Z14" s="1073"/>
      <c r="AA14" s="1073"/>
      <c r="AB14" s="1073"/>
      <c r="AC14" s="1073"/>
      <c r="AD14" s="1073"/>
      <c r="AE14" s="1074"/>
      <c r="AF14" s="1066"/>
      <c r="AG14" s="1067"/>
      <c r="AH14" s="1067"/>
      <c r="AI14" s="1067"/>
      <c r="AJ14" s="1068"/>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2">
      <c r="A15" s="214">
        <v>9</v>
      </c>
      <c r="B15" s="1060"/>
      <c r="C15" s="1061"/>
      <c r="D15" s="1061"/>
      <c r="E15" s="1061"/>
      <c r="F15" s="1061"/>
      <c r="G15" s="1061"/>
      <c r="H15" s="1061"/>
      <c r="I15" s="1061"/>
      <c r="J15" s="1061"/>
      <c r="K15" s="1061"/>
      <c r="L15" s="1061"/>
      <c r="M15" s="1061"/>
      <c r="N15" s="1061"/>
      <c r="O15" s="1061"/>
      <c r="P15" s="1062"/>
      <c r="Q15" s="1072"/>
      <c r="R15" s="1073"/>
      <c r="S15" s="1073"/>
      <c r="T15" s="1073"/>
      <c r="U15" s="1073"/>
      <c r="V15" s="1073"/>
      <c r="W15" s="1073"/>
      <c r="X15" s="1073"/>
      <c r="Y15" s="1073"/>
      <c r="Z15" s="1073"/>
      <c r="AA15" s="1073"/>
      <c r="AB15" s="1073"/>
      <c r="AC15" s="1073"/>
      <c r="AD15" s="1073"/>
      <c r="AE15" s="1074"/>
      <c r="AF15" s="1066"/>
      <c r="AG15" s="1067"/>
      <c r="AH15" s="1067"/>
      <c r="AI15" s="1067"/>
      <c r="AJ15" s="1068"/>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2">
      <c r="A16" s="214">
        <v>10</v>
      </c>
      <c r="B16" s="1060"/>
      <c r="C16" s="1061"/>
      <c r="D16" s="1061"/>
      <c r="E16" s="1061"/>
      <c r="F16" s="1061"/>
      <c r="G16" s="1061"/>
      <c r="H16" s="1061"/>
      <c r="I16" s="1061"/>
      <c r="J16" s="1061"/>
      <c r="K16" s="1061"/>
      <c r="L16" s="1061"/>
      <c r="M16" s="1061"/>
      <c r="N16" s="1061"/>
      <c r="O16" s="1061"/>
      <c r="P16" s="1062"/>
      <c r="Q16" s="1072"/>
      <c r="R16" s="1073"/>
      <c r="S16" s="1073"/>
      <c r="T16" s="1073"/>
      <c r="U16" s="1073"/>
      <c r="V16" s="1073"/>
      <c r="W16" s="1073"/>
      <c r="X16" s="1073"/>
      <c r="Y16" s="1073"/>
      <c r="Z16" s="1073"/>
      <c r="AA16" s="1073"/>
      <c r="AB16" s="1073"/>
      <c r="AC16" s="1073"/>
      <c r="AD16" s="1073"/>
      <c r="AE16" s="1074"/>
      <c r="AF16" s="1066"/>
      <c r="AG16" s="1067"/>
      <c r="AH16" s="1067"/>
      <c r="AI16" s="1067"/>
      <c r="AJ16" s="1068"/>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2">
      <c r="A17" s="214">
        <v>11</v>
      </c>
      <c r="B17" s="1060"/>
      <c r="C17" s="1061"/>
      <c r="D17" s="1061"/>
      <c r="E17" s="1061"/>
      <c r="F17" s="1061"/>
      <c r="G17" s="1061"/>
      <c r="H17" s="1061"/>
      <c r="I17" s="1061"/>
      <c r="J17" s="1061"/>
      <c r="K17" s="1061"/>
      <c r="L17" s="1061"/>
      <c r="M17" s="1061"/>
      <c r="N17" s="1061"/>
      <c r="O17" s="1061"/>
      <c r="P17" s="1062"/>
      <c r="Q17" s="1072"/>
      <c r="R17" s="1073"/>
      <c r="S17" s="1073"/>
      <c r="T17" s="1073"/>
      <c r="U17" s="1073"/>
      <c r="V17" s="1073"/>
      <c r="W17" s="1073"/>
      <c r="X17" s="1073"/>
      <c r="Y17" s="1073"/>
      <c r="Z17" s="1073"/>
      <c r="AA17" s="1073"/>
      <c r="AB17" s="1073"/>
      <c r="AC17" s="1073"/>
      <c r="AD17" s="1073"/>
      <c r="AE17" s="1074"/>
      <c r="AF17" s="1066"/>
      <c r="AG17" s="1067"/>
      <c r="AH17" s="1067"/>
      <c r="AI17" s="1067"/>
      <c r="AJ17" s="1068"/>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2">
      <c r="A18" s="214">
        <v>12</v>
      </c>
      <c r="B18" s="1060"/>
      <c r="C18" s="1061"/>
      <c r="D18" s="1061"/>
      <c r="E18" s="1061"/>
      <c r="F18" s="1061"/>
      <c r="G18" s="1061"/>
      <c r="H18" s="1061"/>
      <c r="I18" s="1061"/>
      <c r="J18" s="1061"/>
      <c r="K18" s="1061"/>
      <c r="L18" s="1061"/>
      <c r="M18" s="1061"/>
      <c r="N18" s="1061"/>
      <c r="O18" s="1061"/>
      <c r="P18" s="1062"/>
      <c r="Q18" s="1072"/>
      <c r="R18" s="1073"/>
      <c r="S18" s="1073"/>
      <c r="T18" s="1073"/>
      <c r="U18" s="1073"/>
      <c r="V18" s="1073"/>
      <c r="W18" s="1073"/>
      <c r="X18" s="1073"/>
      <c r="Y18" s="1073"/>
      <c r="Z18" s="1073"/>
      <c r="AA18" s="1073"/>
      <c r="AB18" s="1073"/>
      <c r="AC18" s="1073"/>
      <c r="AD18" s="1073"/>
      <c r="AE18" s="1074"/>
      <c r="AF18" s="1066"/>
      <c r="AG18" s="1067"/>
      <c r="AH18" s="1067"/>
      <c r="AI18" s="1067"/>
      <c r="AJ18" s="1068"/>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2">
      <c r="A19" s="214">
        <v>13</v>
      </c>
      <c r="B19" s="1060"/>
      <c r="C19" s="1061"/>
      <c r="D19" s="1061"/>
      <c r="E19" s="1061"/>
      <c r="F19" s="1061"/>
      <c r="G19" s="1061"/>
      <c r="H19" s="1061"/>
      <c r="I19" s="1061"/>
      <c r="J19" s="1061"/>
      <c r="K19" s="1061"/>
      <c r="L19" s="1061"/>
      <c r="M19" s="1061"/>
      <c r="N19" s="1061"/>
      <c r="O19" s="1061"/>
      <c r="P19" s="1062"/>
      <c r="Q19" s="1072"/>
      <c r="R19" s="1073"/>
      <c r="S19" s="1073"/>
      <c r="T19" s="1073"/>
      <c r="U19" s="1073"/>
      <c r="V19" s="1073"/>
      <c r="W19" s="1073"/>
      <c r="X19" s="1073"/>
      <c r="Y19" s="1073"/>
      <c r="Z19" s="1073"/>
      <c r="AA19" s="1073"/>
      <c r="AB19" s="1073"/>
      <c r="AC19" s="1073"/>
      <c r="AD19" s="1073"/>
      <c r="AE19" s="1074"/>
      <c r="AF19" s="1066"/>
      <c r="AG19" s="1067"/>
      <c r="AH19" s="1067"/>
      <c r="AI19" s="1067"/>
      <c r="AJ19" s="1068"/>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2">
      <c r="A20" s="214">
        <v>14</v>
      </c>
      <c r="B20" s="1060"/>
      <c r="C20" s="1061"/>
      <c r="D20" s="1061"/>
      <c r="E20" s="1061"/>
      <c r="F20" s="1061"/>
      <c r="G20" s="1061"/>
      <c r="H20" s="1061"/>
      <c r="I20" s="1061"/>
      <c r="J20" s="1061"/>
      <c r="K20" s="1061"/>
      <c r="L20" s="1061"/>
      <c r="M20" s="1061"/>
      <c r="N20" s="1061"/>
      <c r="O20" s="1061"/>
      <c r="P20" s="1062"/>
      <c r="Q20" s="1072"/>
      <c r="R20" s="1073"/>
      <c r="S20" s="1073"/>
      <c r="T20" s="1073"/>
      <c r="U20" s="1073"/>
      <c r="V20" s="1073"/>
      <c r="W20" s="1073"/>
      <c r="X20" s="1073"/>
      <c r="Y20" s="1073"/>
      <c r="Z20" s="1073"/>
      <c r="AA20" s="1073"/>
      <c r="AB20" s="1073"/>
      <c r="AC20" s="1073"/>
      <c r="AD20" s="1073"/>
      <c r="AE20" s="1074"/>
      <c r="AF20" s="1066"/>
      <c r="AG20" s="1067"/>
      <c r="AH20" s="1067"/>
      <c r="AI20" s="1067"/>
      <c r="AJ20" s="1068"/>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5">
      <c r="A21" s="214">
        <v>15</v>
      </c>
      <c r="B21" s="1060"/>
      <c r="C21" s="1061"/>
      <c r="D21" s="1061"/>
      <c r="E21" s="1061"/>
      <c r="F21" s="1061"/>
      <c r="G21" s="1061"/>
      <c r="H21" s="1061"/>
      <c r="I21" s="1061"/>
      <c r="J21" s="1061"/>
      <c r="K21" s="1061"/>
      <c r="L21" s="1061"/>
      <c r="M21" s="1061"/>
      <c r="N21" s="1061"/>
      <c r="O21" s="1061"/>
      <c r="P21" s="1062"/>
      <c r="Q21" s="1072"/>
      <c r="R21" s="1073"/>
      <c r="S21" s="1073"/>
      <c r="T21" s="1073"/>
      <c r="U21" s="1073"/>
      <c r="V21" s="1073"/>
      <c r="W21" s="1073"/>
      <c r="X21" s="1073"/>
      <c r="Y21" s="1073"/>
      <c r="Z21" s="1073"/>
      <c r="AA21" s="1073"/>
      <c r="AB21" s="1073"/>
      <c r="AC21" s="1073"/>
      <c r="AD21" s="1073"/>
      <c r="AE21" s="1074"/>
      <c r="AF21" s="1066"/>
      <c r="AG21" s="1067"/>
      <c r="AH21" s="1067"/>
      <c r="AI21" s="1067"/>
      <c r="AJ21" s="1068"/>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2">
      <c r="A22" s="214">
        <v>16</v>
      </c>
      <c r="B22" s="1060"/>
      <c r="C22" s="1061"/>
      <c r="D22" s="1061"/>
      <c r="E22" s="1061"/>
      <c r="F22" s="1061"/>
      <c r="G22" s="1061"/>
      <c r="H22" s="1061"/>
      <c r="I22" s="1061"/>
      <c r="J22" s="1061"/>
      <c r="K22" s="1061"/>
      <c r="L22" s="1061"/>
      <c r="M22" s="1061"/>
      <c r="N22" s="1061"/>
      <c r="O22" s="1061"/>
      <c r="P22" s="1062"/>
      <c r="Q22" s="1110"/>
      <c r="R22" s="1111"/>
      <c r="S22" s="1111"/>
      <c r="T22" s="1111"/>
      <c r="U22" s="1111"/>
      <c r="V22" s="1111"/>
      <c r="W22" s="1111"/>
      <c r="X22" s="1111"/>
      <c r="Y22" s="1111"/>
      <c r="Z22" s="1111"/>
      <c r="AA22" s="1111"/>
      <c r="AB22" s="1111"/>
      <c r="AC22" s="1111"/>
      <c r="AD22" s="1111"/>
      <c r="AE22" s="1112"/>
      <c r="AF22" s="1066"/>
      <c r="AG22" s="1067"/>
      <c r="AH22" s="1067"/>
      <c r="AI22" s="1067"/>
      <c r="AJ22" s="1068"/>
      <c r="AK22" s="1106"/>
      <c r="AL22" s="1107"/>
      <c r="AM22" s="1107"/>
      <c r="AN22" s="1107"/>
      <c r="AO22" s="1107"/>
      <c r="AP22" s="1107"/>
      <c r="AQ22" s="1107"/>
      <c r="AR22" s="1107"/>
      <c r="AS22" s="1107"/>
      <c r="AT22" s="1107"/>
      <c r="AU22" s="1108"/>
      <c r="AV22" s="1108"/>
      <c r="AW22" s="1108"/>
      <c r="AX22" s="1108"/>
      <c r="AY22" s="1109"/>
      <c r="AZ22" s="1058" t="s">
        <v>367</v>
      </c>
      <c r="BA22" s="1058"/>
      <c r="BB22" s="1058"/>
      <c r="BC22" s="1058"/>
      <c r="BD22" s="1059"/>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5">
      <c r="A23" s="217" t="s">
        <v>368</v>
      </c>
      <c r="B23" s="973" t="s">
        <v>369</v>
      </c>
      <c r="C23" s="974"/>
      <c r="D23" s="974"/>
      <c r="E23" s="974"/>
      <c r="F23" s="974"/>
      <c r="G23" s="974"/>
      <c r="H23" s="974"/>
      <c r="I23" s="974"/>
      <c r="J23" s="974"/>
      <c r="K23" s="974"/>
      <c r="L23" s="974"/>
      <c r="M23" s="974"/>
      <c r="N23" s="974"/>
      <c r="O23" s="974"/>
      <c r="P23" s="975"/>
      <c r="Q23" s="1097">
        <v>6674</v>
      </c>
      <c r="R23" s="1098"/>
      <c r="S23" s="1098"/>
      <c r="T23" s="1098"/>
      <c r="U23" s="1098"/>
      <c r="V23" s="1098">
        <v>6383</v>
      </c>
      <c r="W23" s="1098"/>
      <c r="X23" s="1098"/>
      <c r="Y23" s="1098"/>
      <c r="Z23" s="1098"/>
      <c r="AA23" s="1098">
        <v>291</v>
      </c>
      <c r="AB23" s="1098"/>
      <c r="AC23" s="1098"/>
      <c r="AD23" s="1098"/>
      <c r="AE23" s="1099"/>
      <c r="AF23" s="1100">
        <v>210</v>
      </c>
      <c r="AG23" s="1098"/>
      <c r="AH23" s="1098"/>
      <c r="AI23" s="1098"/>
      <c r="AJ23" s="1101"/>
      <c r="AK23" s="1102"/>
      <c r="AL23" s="1103"/>
      <c r="AM23" s="1103"/>
      <c r="AN23" s="1103"/>
      <c r="AO23" s="1103"/>
      <c r="AP23" s="1098">
        <v>4550</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2">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5">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2">
      <c r="A26" s="1024" t="s">
        <v>348</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5">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2">
      <c r="A28" s="219">
        <v>1</v>
      </c>
      <c r="B28" s="1079" t="s">
        <v>380</v>
      </c>
      <c r="C28" s="1080"/>
      <c r="D28" s="1080"/>
      <c r="E28" s="1080"/>
      <c r="F28" s="1080"/>
      <c r="G28" s="1080"/>
      <c r="H28" s="1080"/>
      <c r="I28" s="1080"/>
      <c r="J28" s="1080"/>
      <c r="K28" s="1080"/>
      <c r="L28" s="1080"/>
      <c r="M28" s="1080"/>
      <c r="N28" s="1080"/>
      <c r="O28" s="1080"/>
      <c r="P28" s="1081"/>
      <c r="Q28" s="1082">
        <v>1632</v>
      </c>
      <c r="R28" s="1083"/>
      <c r="S28" s="1083"/>
      <c r="T28" s="1083"/>
      <c r="U28" s="1083"/>
      <c r="V28" s="1083">
        <v>1451</v>
      </c>
      <c r="W28" s="1083"/>
      <c r="X28" s="1083"/>
      <c r="Y28" s="1083"/>
      <c r="Z28" s="1083"/>
      <c r="AA28" s="1083">
        <v>181</v>
      </c>
      <c r="AB28" s="1083"/>
      <c r="AC28" s="1083"/>
      <c r="AD28" s="1083"/>
      <c r="AE28" s="1084"/>
      <c r="AF28" s="1085">
        <v>181</v>
      </c>
      <c r="AG28" s="1083"/>
      <c r="AH28" s="1083"/>
      <c r="AI28" s="1083"/>
      <c r="AJ28" s="1086"/>
      <c r="AK28" s="1087">
        <v>146</v>
      </c>
      <c r="AL28" s="1075"/>
      <c r="AM28" s="1075"/>
      <c r="AN28" s="1075"/>
      <c r="AO28" s="1075"/>
      <c r="AP28" s="1075" t="s">
        <v>481</v>
      </c>
      <c r="AQ28" s="1075"/>
      <c r="AR28" s="1075"/>
      <c r="AS28" s="1075"/>
      <c r="AT28" s="1075"/>
      <c r="AU28" s="1075" t="s">
        <v>481</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2">
      <c r="A29" s="219">
        <v>2</v>
      </c>
      <c r="B29" s="1060" t="s">
        <v>381</v>
      </c>
      <c r="C29" s="1061"/>
      <c r="D29" s="1061"/>
      <c r="E29" s="1061"/>
      <c r="F29" s="1061"/>
      <c r="G29" s="1061"/>
      <c r="H29" s="1061"/>
      <c r="I29" s="1061"/>
      <c r="J29" s="1061"/>
      <c r="K29" s="1061"/>
      <c r="L29" s="1061"/>
      <c r="M29" s="1061"/>
      <c r="N29" s="1061"/>
      <c r="O29" s="1061"/>
      <c r="P29" s="1062"/>
      <c r="Q29" s="1072">
        <v>1119</v>
      </c>
      <c r="R29" s="1073"/>
      <c r="S29" s="1073"/>
      <c r="T29" s="1073"/>
      <c r="U29" s="1073"/>
      <c r="V29" s="1073">
        <v>1085</v>
      </c>
      <c r="W29" s="1073"/>
      <c r="X29" s="1073"/>
      <c r="Y29" s="1073"/>
      <c r="Z29" s="1073"/>
      <c r="AA29" s="1073">
        <v>33</v>
      </c>
      <c r="AB29" s="1073"/>
      <c r="AC29" s="1073"/>
      <c r="AD29" s="1073"/>
      <c r="AE29" s="1074"/>
      <c r="AF29" s="1066">
        <v>33</v>
      </c>
      <c r="AG29" s="1067"/>
      <c r="AH29" s="1067"/>
      <c r="AI29" s="1067"/>
      <c r="AJ29" s="1068"/>
      <c r="AK29" s="1009">
        <v>179</v>
      </c>
      <c r="AL29" s="1000"/>
      <c r="AM29" s="1000"/>
      <c r="AN29" s="1000"/>
      <c r="AO29" s="1000"/>
      <c r="AP29" s="1000" t="s">
        <v>481</v>
      </c>
      <c r="AQ29" s="1000"/>
      <c r="AR29" s="1000"/>
      <c r="AS29" s="1000"/>
      <c r="AT29" s="1000"/>
      <c r="AU29" s="1000" t="s">
        <v>481</v>
      </c>
      <c r="AV29" s="1000"/>
      <c r="AW29" s="1000"/>
      <c r="AX29" s="1000"/>
      <c r="AY29" s="1000"/>
      <c r="AZ29" s="1071"/>
      <c r="BA29" s="1071"/>
      <c r="BB29" s="1071"/>
      <c r="BC29" s="1071"/>
      <c r="BD29" s="1071"/>
      <c r="BE29" s="1055"/>
      <c r="BF29" s="1055"/>
      <c r="BG29" s="1055"/>
      <c r="BH29" s="1055"/>
      <c r="BI29" s="1056"/>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2">
      <c r="A30" s="219">
        <v>3</v>
      </c>
      <c r="B30" s="1060" t="s">
        <v>382</v>
      </c>
      <c r="C30" s="1061"/>
      <c r="D30" s="1061"/>
      <c r="E30" s="1061"/>
      <c r="F30" s="1061"/>
      <c r="G30" s="1061"/>
      <c r="H30" s="1061"/>
      <c r="I30" s="1061"/>
      <c r="J30" s="1061"/>
      <c r="K30" s="1061"/>
      <c r="L30" s="1061"/>
      <c r="M30" s="1061"/>
      <c r="N30" s="1061"/>
      <c r="O30" s="1061"/>
      <c r="P30" s="1062"/>
      <c r="Q30" s="1072">
        <v>120</v>
      </c>
      <c r="R30" s="1073"/>
      <c r="S30" s="1073"/>
      <c r="T30" s="1073"/>
      <c r="U30" s="1073"/>
      <c r="V30" s="1073">
        <v>120</v>
      </c>
      <c r="W30" s="1073"/>
      <c r="X30" s="1073"/>
      <c r="Y30" s="1073"/>
      <c r="Z30" s="1073"/>
      <c r="AA30" s="1073">
        <v>0</v>
      </c>
      <c r="AB30" s="1073"/>
      <c r="AC30" s="1073"/>
      <c r="AD30" s="1073"/>
      <c r="AE30" s="1074"/>
      <c r="AF30" s="1066">
        <v>0</v>
      </c>
      <c r="AG30" s="1067"/>
      <c r="AH30" s="1067"/>
      <c r="AI30" s="1067"/>
      <c r="AJ30" s="1068"/>
      <c r="AK30" s="1009">
        <v>38</v>
      </c>
      <c r="AL30" s="1000"/>
      <c r="AM30" s="1000"/>
      <c r="AN30" s="1000"/>
      <c r="AO30" s="1000"/>
      <c r="AP30" s="1000" t="s">
        <v>481</v>
      </c>
      <c r="AQ30" s="1000"/>
      <c r="AR30" s="1000"/>
      <c r="AS30" s="1000"/>
      <c r="AT30" s="1000"/>
      <c r="AU30" s="1000" t="s">
        <v>481</v>
      </c>
      <c r="AV30" s="1000"/>
      <c r="AW30" s="1000"/>
      <c r="AX30" s="1000"/>
      <c r="AY30" s="1000"/>
      <c r="AZ30" s="1071"/>
      <c r="BA30" s="1071"/>
      <c r="BB30" s="1071"/>
      <c r="BC30" s="1071"/>
      <c r="BD30" s="1071"/>
      <c r="BE30" s="1055"/>
      <c r="BF30" s="1055"/>
      <c r="BG30" s="1055"/>
      <c r="BH30" s="1055"/>
      <c r="BI30" s="1056"/>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2">
      <c r="A31" s="219">
        <v>4</v>
      </c>
      <c r="B31" s="1060" t="s">
        <v>383</v>
      </c>
      <c r="C31" s="1061"/>
      <c r="D31" s="1061"/>
      <c r="E31" s="1061"/>
      <c r="F31" s="1061"/>
      <c r="G31" s="1061"/>
      <c r="H31" s="1061"/>
      <c r="I31" s="1061"/>
      <c r="J31" s="1061"/>
      <c r="K31" s="1061"/>
      <c r="L31" s="1061"/>
      <c r="M31" s="1061"/>
      <c r="N31" s="1061"/>
      <c r="O31" s="1061"/>
      <c r="P31" s="1062"/>
      <c r="Q31" s="1072">
        <v>474</v>
      </c>
      <c r="R31" s="1073"/>
      <c r="S31" s="1073"/>
      <c r="T31" s="1073"/>
      <c r="U31" s="1073"/>
      <c r="V31" s="1073">
        <v>463</v>
      </c>
      <c r="W31" s="1073"/>
      <c r="X31" s="1073"/>
      <c r="Y31" s="1073"/>
      <c r="Z31" s="1073"/>
      <c r="AA31" s="1073">
        <v>10</v>
      </c>
      <c r="AB31" s="1073"/>
      <c r="AC31" s="1073"/>
      <c r="AD31" s="1073"/>
      <c r="AE31" s="1074"/>
      <c r="AF31" s="1066">
        <v>198</v>
      </c>
      <c r="AG31" s="1067"/>
      <c r="AH31" s="1067"/>
      <c r="AI31" s="1067"/>
      <c r="AJ31" s="1068"/>
      <c r="AK31" s="1009">
        <v>73</v>
      </c>
      <c r="AL31" s="1000"/>
      <c r="AM31" s="1000"/>
      <c r="AN31" s="1000"/>
      <c r="AO31" s="1000"/>
      <c r="AP31" s="1000">
        <v>1390</v>
      </c>
      <c r="AQ31" s="1000"/>
      <c r="AR31" s="1000"/>
      <c r="AS31" s="1000"/>
      <c r="AT31" s="1000"/>
      <c r="AU31" s="1000">
        <v>242</v>
      </c>
      <c r="AV31" s="1000"/>
      <c r="AW31" s="1000"/>
      <c r="AX31" s="1000"/>
      <c r="AY31" s="1000"/>
      <c r="AZ31" s="1071" t="s">
        <v>481</v>
      </c>
      <c r="BA31" s="1071"/>
      <c r="BB31" s="1071"/>
      <c r="BC31" s="1071"/>
      <c r="BD31" s="1071"/>
      <c r="BE31" s="1055" t="s">
        <v>384</v>
      </c>
      <c r="BF31" s="1055"/>
      <c r="BG31" s="1055"/>
      <c r="BH31" s="1055"/>
      <c r="BI31" s="1056"/>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2">
      <c r="A32" s="219">
        <v>5</v>
      </c>
      <c r="B32" s="1060" t="s">
        <v>385</v>
      </c>
      <c r="C32" s="1061"/>
      <c r="D32" s="1061"/>
      <c r="E32" s="1061"/>
      <c r="F32" s="1061"/>
      <c r="G32" s="1061"/>
      <c r="H32" s="1061"/>
      <c r="I32" s="1061"/>
      <c r="J32" s="1061"/>
      <c r="K32" s="1061"/>
      <c r="L32" s="1061"/>
      <c r="M32" s="1061"/>
      <c r="N32" s="1061"/>
      <c r="O32" s="1061"/>
      <c r="P32" s="1062"/>
      <c r="Q32" s="1072">
        <v>259</v>
      </c>
      <c r="R32" s="1073"/>
      <c r="S32" s="1073"/>
      <c r="T32" s="1073"/>
      <c r="U32" s="1073"/>
      <c r="V32" s="1073">
        <v>290</v>
      </c>
      <c r="W32" s="1073"/>
      <c r="X32" s="1073"/>
      <c r="Y32" s="1073"/>
      <c r="Z32" s="1073"/>
      <c r="AA32" s="1073">
        <v>-30</v>
      </c>
      <c r="AB32" s="1073"/>
      <c r="AC32" s="1073"/>
      <c r="AD32" s="1073"/>
      <c r="AE32" s="1074"/>
      <c r="AF32" s="1066">
        <v>424</v>
      </c>
      <c r="AG32" s="1067"/>
      <c r="AH32" s="1067"/>
      <c r="AI32" s="1067"/>
      <c r="AJ32" s="1068"/>
      <c r="AK32" s="1009" t="s">
        <v>481</v>
      </c>
      <c r="AL32" s="1000"/>
      <c r="AM32" s="1000"/>
      <c r="AN32" s="1000"/>
      <c r="AO32" s="1000"/>
      <c r="AP32" s="1000">
        <v>0</v>
      </c>
      <c r="AQ32" s="1000"/>
      <c r="AR32" s="1000"/>
      <c r="AS32" s="1000"/>
      <c r="AT32" s="1000"/>
      <c r="AU32" s="1000">
        <v>0</v>
      </c>
      <c r="AV32" s="1000"/>
      <c r="AW32" s="1000"/>
      <c r="AX32" s="1000"/>
      <c r="AY32" s="1000"/>
      <c r="AZ32" s="1071" t="s">
        <v>481</v>
      </c>
      <c r="BA32" s="1071"/>
      <c r="BB32" s="1071"/>
      <c r="BC32" s="1071"/>
      <c r="BD32" s="1071"/>
      <c r="BE32" s="1055" t="s">
        <v>384</v>
      </c>
      <c r="BF32" s="1055"/>
      <c r="BG32" s="1055"/>
      <c r="BH32" s="1055"/>
      <c r="BI32" s="1056"/>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2">
      <c r="A33" s="219">
        <v>6</v>
      </c>
      <c r="B33" s="1060"/>
      <c r="C33" s="1061"/>
      <c r="D33" s="1061"/>
      <c r="E33" s="1061"/>
      <c r="F33" s="1061"/>
      <c r="G33" s="1061"/>
      <c r="H33" s="1061"/>
      <c r="I33" s="1061"/>
      <c r="J33" s="1061"/>
      <c r="K33" s="1061"/>
      <c r="L33" s="1061"/>
      <c r="M33" s="1061"/>
      <c r="N33" s="1061"/>
      <c r="O33" s="1061"/>
      <c r="P33" s="1062"/>
      <c r="Q33" s="1072"/>
      <c r="R33" s="1073"/>
      <c r="S33" s="1073"/>
      <c r="T33" s="1073"/>
      <c r="U33" s="1073"/>
      <c r="V33" s="1073"/>
      <c r="W33" s="1073"/>
      <c r="X33" s="1073"/>
      <c r="Y33" s="1073"/>
      <c r="Z33" s="1073"/>
      <c r="AA33" s="1073"/>
      <c r="AB33" s="1073"/>
      <c r="AC33" s="1073"/>
      <c r="AD33" s="1073"/>
      <c r="AE33" s="1074"/>
      <c r="AF33" s="1066"/>
      <c r="AG33" s="1067"/>
      <c r="AH33" s="1067"/>
      <c r="AI33" s="1067"/>
      <c r="AJ33" s="1068"/>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55"/>
      <c r="BF33" s="1055"/>
      <c r="BG33" s="1055"/>
      <c r="BH33" s="1055"/>
      <c r="BI33" s="1056"/>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2">
      <c r="A34" s="219">
        <v>7</v>
      </c>
      <c r="B34" s="1060"/>
      <c r="C34" s="1061"/>
      <c r="D34" s="1061"/>
      <c r="E34" s="1061"/>
      <c r="F34" s="1061"/>
      <c r="G34" s="1061"/>
      <c r="H34" s="1061"/>
      <c r="I34" s="1061"/>
      <c r="J34" s="1061"/>
      <c r="K34" s="1061"/>
      <c r="L34" s="1061"/>
      <c r="M34" s="1061"/>
      <c r="N34" s="1061"/>
      <c r="O34" s="1061"/>
      <c r="P34" s="1062"/>
      <c r="Q34" s="1072"/>
      <c r="R34" s="1073"/>
      <c r="S34" s="1073"/>
      <c r="T34" s="1073"/>
      <c r="U34" s="1073"/>
      <c r="V34" s="1073"/>
      <c r="W34" s="1073"/>
      <c r="X34" s="1073"/>
      <c r="Y34" s="1073"/>
      <c r="Z34" s="1073"/>
      <c r="AA34" s="1073"/>
      <c r="AB34" s="1073"/>
      <c r="AC34" s="1073"/>
      <c r="AD34" s="1073"/>
      <c r="AE34" s="1074"/>
      <c r="AF34" s="1066"/>
      <c r="AG34" s="1067"/>
      <c r="AH34" s="1067"/>
      <c r="AI34" s="1067"/>
      <c r="AJ34" s="1068"/>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55"/>
      <c r="BF34" s="1055"/>
      <c r="BG34" s="1055"/>
      <c r="BH34" s="1055"/>
      <c r="BI34" s="1056"/>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2">
      <c r="A35" s="219">
        <v>8</v>
      </c>
      <c r="B35" s="1060"/>
      <c r="C35" s="1061"/>
      <c r="D35" s="1061"/>
      <c r="E35" s="1061"/>
      <c r="F35" s="1061"/>
      <c r="G35" s="1061"/>
      <c r="H35" s="1061"/>
      <c r="I35" s="1061"/>
      <c r="J35" s="1061"/>
      <c r="K35" s="1061"/>
      <c r="L35" s="1061"/>
      <c r="M35" s="1061"/>
      <c r="N35" s="1061"/>
      <c r="O35" s="1061"/>
      <c r="P35" s="1062"/>
      <c r="Q35" s="1072"/>
      <c r="R35" s="1073"/>
      <c r="S35" s="1073"/>
      <c r="T35" s="1073"/>
      <c r="U35" s="1073"/>
      <c r="V35" s="1073"/>
      <c r="W35" s="1073"/>
      <c r="X35" s="1073"/>
      <c r="Y35" s="1073"/>
      <c r="Z35" s="1073"/>
      <c r="AA35" s="1073"/>
      <c r="AB35" s="1073"/>
      <c r="AC35" s="1073"/>
      <c r="AD35" s="1073"/>
      <c r="AE35" s="1074"/>
      <c r="AF35" s="1066"/>
      <c r="AG35" s="1067"/>
      <c r="AH35" s="1067"/>
      <c r="AI35" s="1067"/>
      <c r="AJ35" s="1068"/>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55"/>
      <c r="BF35" s="1055"/>
      <c r="BG35" s="1055"/>
      <c r="BH35" s="1055"/>
      <c r="BI35" s="1056"/>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2">
      <c r="A36" s="219">
        <v>9</v>
      </c>
      <c r="B36" s="1060"/>
      <c r="C36" s="1061"/>
      <c r="D36" s="1061"/>
      <c r="E36" s="1061"/>
      <c r="F36" s="1061"/>
      <c r="G36" s="1061"/>
      <c r="H36" s="1061"/>
      <c r="I36" s="1061"/>
      <c r="J36" s="1061"/>
      <c r="K36" s="1061"/>
      <c r="L36" s="1061"/>
      <c r="M36" s="1061"/>
      <c r="N36" s="1061"/>
      <c r="O36" s="1061"/>
      <c r="P36" s="1062"/>
      <c r="Q36" s="1072"/>
      <c r="R36" s="1073"/>
      <c r="S36" s="1073"/>
      <c r="T36" s="1073"/>
      <c r="U36" s="1073"/>
      <c r="V36" s="1073"/>
      <c r="W36" s="1073"/>
      <c r="X36" s="1073"/>
      <c r="Y36" s="1073"/>
      <c r="Z36" s="1073"/>
      <c r="AA36" s="1073"/>
      <c r="AB36" s="1073"/>
      <c r="AC36" s="1073"/>
      <c r="AD36" s="1073"/>
      <c r="AE36" s="1074"/>
      <c r="AF36" s="1066"/>
      <c r="AG36" s="1067"/>
      <c r="AH36" s="1067"/>
      <c r="AI36" s="1067"/>
      <c r="AJ36" s="1068"/>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55"/>
      <c r="BF36" s="1055"/>
      <c r="BG36" s="1055"/>
      <c r="BH36" s="1055"/>
      <c r="BI36" s="1056"/>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2">
      <c r="A37" s="219">
        <v>10</v>
      </c>
      <c r="B37" s="1060"/>
      <c r="C37" s="1061"/>
      <c r="D37" s="1061"/>
      <c r="E37" s="1061"/>
      <c r="F37" s="1061"/>
      <c r="G37" s="1061"/>
      <c r="H37" s="1061"/>
      <c r="I37" s="1061"/>
      <c r="J37" s="1061"/>
      <c r="K37" s="1061"/>
      <c r="L37" s="1061"/>
      <c r="M37" s="1061"/>
      <c r="N37" s="1061"/>
      <c r="O37" s="1061"/>
      <c r="P37" s="1062"/>
      <c r="Q37" s="1072"/>
      <c r="R37" s="1073"/>
      <c r="S37" s="1073"/>
      <c r="T37" s="1073"/>
      <c r="U37" s="1073"/>
      <c r="V37" s="1073"/>
      <c r="W37" s="1073"/>
      <c r="X37" s="1073"/>
      <c r="Y37" s="1073"/>
      <c r="Z37" s="1073"/>
      <c r="AA37" s="1073"/>
      <c r="AB37" s="1073"/>
      <c r="AC37" s="1073"/>
      <c r="AD37" s="1073"/>
      <c r="AE37" s="1074"/>
      <c r="AF37" s="1066"/>
      <c r="AG37" s="1067"/>
      <c r="AH37" s="1067"/>
      <c r="AI37" s="1067"/>
      <c r="AJ37" s="1068"/>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55"/>
      <c r="BF37" s="1055"/>
      <c r="BG37" s="1055"/>
      <c r="BH37" s="1055"/>
      <c r="BI37" s="1056"/>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2">
      <c r="A38" s="219">
        <v>11</v>
      </c>
      <c r="B38" s="1060"/>
      <c r="C38" s="1061"/>
      <c r="D38" s="1061"/>
      <c r="E38" s="1061"/>
      <c r="F38" s="1061"/>
      <c r="G38" s="1061"/>
      <c r="H38" s="1061"/>
      <c r="I38" s="1061"/>
      <c r="J38" s="1061"/>
      <c r="K38" s="1061"/>
      <c r="L38" s="1061"/>
      <c r="M38" s="1061"/>
      <c r="N38" s="1061"/>
      <c r="O38" s="1061"/>
      <c r="P38" s="1062"/>
      <c r="Q38" s="1072"/>
      <c r="R38" s="1073"/>
      <c r="S38" s="1073"/>
      <c r="T38" s="1073"/>
      <c r="U38" s="1073"/>
      <c r="V38" s="1073"/>
      <c r="W38" s="1073"/>
      <c r="X38" s="1073"/>
      <c r="Y38" s="1073"/>
      <c r="Z38" s="1073"/>
      <c r="AA38" s="1073"/>
      <c r="AB38" s="1073"/>
      <c r="AC38" s="1073"/>
      <c r="AD38" s="1073"/>
      <c r="AE38" s="1074"/>
      <c r="AF38" s="1066"/>
      <c r="AG38" s="1067"/>
      <c r="AH38" s="1067"/>
      <c r="AI38" s="1067"/>
      <c r="AJ38" s="1068"/>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55"/>
      <c r="BF38" s="1055"/>
      <c r="BG38" s="1055"/>
      <c r="BH38" s="1055"/>
      <c r="BI38" s="1056"/>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2">
      <c r="A39" s="219">
        <v>12</v>
      </c>
      <c r="B39" s="1060"/>
      <c r="C39" s="1061"/>
      <c r="D39" s="1061"/>
      <c r="E39" s="1061"/>
      <c r="F39" s="1061"/>
      <c r="G39" s="1061"/>
      <c r="H39" s="1061"/>
      <c r="I39" s="1061"/>
      <c r="J39" s="1061"/>
      <c r="K39" s="1061"/>
      <c r="L39" s="1061"/>
      <c r="M39" s="1061"/>
      <c r="N39" s="1061"/>
      <c r="O39" s="1061"/>
      <c r="P39" s="1062"/>
      <c r="Q39" s="1072"/>
      <c r="R39" s="1073"/>
      <c r="S39" s="1073"/>
      <c r="T39" s="1073"/>
      <c r="U39" s="1073"/>
      <c r="V39" s="1073"/>
      <c r="W39" s="1073"/>
      <c r="X39" s="1073"/>
      <c r="Y39" s="1073"/>
      <c r="Z39" s="1073"/>
      <c r="AA39" s="1073"/>
      <c r="AB39" s="1073"/>
      <c r="AC39" s="1073"/>
      <c r="AD39" s="1073"/>
      <c r="AE39" s="1074"/>
      <c r="AF39" s="1066"/>
      <c r="AG39" s="1067"/>
      <c r="AH39" s="1067"/>
      <c r="AI39" s="1067"/>
      <c r="AJ39" s="1068"/>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55"/>
      <c r="BF39" s="1055"/>
      <c r="BG39" s="1055"/>
      <c r="BH39" s="1055"/>
      <c r="BI39" s="1056"/>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2">
      <c r="A40" s="214">
        <v>13</v>
      </c>
      <c r="B40" s="1060"/>
      <c r="C40" s="1061"/>
      <c r="D40" s="1061"/>
      <c r="E40" s="1061"/>
      <c r="F40" s="1061"/>
      <c r="G40" s="1061"/>
      <c r="H40" s="1061"/>
      <c r="I40" s="1061"/>
      <c r="J40" s="1061"/>
      <c r="K40" s="1061"/>
      <c r="L40" s="1061"/>
      <c r="M40" s="1061"/>
      <c r="N40" s="1061"/>
      <c r="O40" s="1061"/>
      <c r="P40" s="1062"/>
      <c r="Q40" s="1072"/>
      <c r="R40" s="1073"/>
      <c r="S40" s="1073"/>
      <c r="T40" s="1073"/>
      <c r="U40" s="1073"/>
      <c r="V40" s="1073"/>
      <c r="W40" s="1073"/>
      <c r="X40" s="1073"/>
      <c r="Y40" s="1073"/>
      <c r="Z40" s="1073"/>
      <c r="AA40" s="1073"/>
      <c r="AB40" s="1073"/>
      <c r="AC40" s="1073"/>
      <c r="AD40" s="1073"/>
      <c r="AE40" s="1074"/>
      <c r="AF40" s="1066"/>
      <c r="AG40" s="1067"/>
      <c r="AH40" s="1067"/>
      <c r="AI40" s="1067"/>
      <c r="AJ40" s="1068"/>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55"/>
      <c r="BF40" s="1055"/>
      <c r="BG40" s="1055"/>
      <c r="BH40" s="1055"/>
      <c r="BI40" s="1056"/>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2">
      <c r="A41" s="214">
        <v>14</v>
      </c>
      <c r="B41" s="1060"/>
      <c r="C41" s="1061"/>
      <c r="D41" s="1061"/>
      <c r="E41" s="1061"/>
      <c r="F41" s="1061"/>
      <c r="G41" s="1061"/>
      <c r="H41" s="1061"/>
      <c r="I41" s="1061"/>
      <c r="J41" s="1061"/>
      <c r="K41" s="1061"/>
      <c r="L41" s="1061"/>
      <c r="M41" s="1061"/>
      <c r="N41" s="1061"/>
      <c r="O41" s="1061"/>
      <c r="P41" s="1062"/>
      <c r="Q41" s="1072"/>
      <c r="R41" s="1073"/>
      <c r="S41" s="1073"/>
      <c r="T41" s="1073"/>
      <c r="U41" s="1073"/>
      <c r="V41" s="1073"/>
      <c r="W41" s="1073"/>
      <c r="X41" s="1073"/>
      <c r="Y41" s="1073"/>
      <c r="Z41" s="1073"/>
      <c r="AA41" s="1073"/>
      <c r="AB41" s="1073"/>
      <c r="AC41" s="1073"/>
      <c r="AD41" s="1073"/>
      <c r="AE41" s="1074"/>
      <c r="AF41" s="1066"/>
      <c r="AG41" s="1067"/>
      <c r="AH41" s="1067"/>
      <c r="AI41" s="1067"/>
      <c r="AJ41" s="1068"/>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55"/>
      <c r="BF41" s="1055"/>
      <c r="BG41" s="1055"/>
      <c r="BH41" s="1055"/>
      <c r="BI41" s="1056"/>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2">
      <c r="A42" s="214">
        <v>15</v>
      </c>
      <c r="B42" s="1060"/>
      <c r="C42" s="1061"/>
      <c r="D42" s="1061"/>
      <c r="E42" s="1061"/>
      <c r="F42" s="1061"/>
      <c r="G42" s="1061"/>
      <c r="H42" s="1061"/>
      <c r="I42" s="1061"/>
      <c r="J42" s="1061"/>
      <c r="K42" s="1061"/>
      <c r="L42" s="1061"/>
      <c r="M42" s="1061"/>
      <c r="N42" s="1061"/>
      <c r="O42" s="1061"/>
      <c r="P42" s="1062"/>
      <c r="Q42" s="1072"/>
      <c r="R42" s="1073"/>
      <c r="S42" s="1073"/>
      <c r="T42" s="1073"/>
      <c r="U42" s="1073"/>
      <c r="V42" s="1073"/>
      <c r="W42" s="1073"/>
      <c r="X42" s="1073"/>
      <c r="Y42" s="1073"/>
      <c r="Z42" s="1073"/>
      <c r="AA42" s="1073"/>
      <c r="AB42" s="1073"/>
      <c r="AC42" s="1073"/>
      <c r="AD42" s="1073"/>
      <c r="AE42" s="1074"/>
      <c r="AF42" s="1066"/>
      <c r="AG42" s="1067"/>
      <c r="AH42" s="1067"/>
      <c r="AI42" s="1067"/>
      <c r="AJ42" s="1068"/>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55"/>
      <c r="BF42" s="1055"/>
      <c r="BG42" s="1055"/>
      <c r="BH42" s="1055"/>
      <c r="BI42" s="1056"/>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2">
      <c r="A43" s="214">
        <v>16</v>
      </c>
      <c r="B43" s="1060"/>
      <c r="C43" s="1061"/>
      <c r="D43" s="1061"/>
      <c r="E43" s="1061"/>
      <c r="F43" s="1061"/>
      <c r="G43" s="1061"/>
      <c r="H43" s="1061"/>
      <c r="I43" s="1061"/>
      <c r="J43" s="1061"/>
      <c r="K43" s="1061"/>
      <c r="L43" s="1061"/>
      <c r="M43" s="1061"/>
      <c r="N43" s="1061"/>
      <c r="O43" s="1061"/>
      <c r="P43" s="1062"/>
      <c r="Q43" s="1072"/>
      <c r="R43" s="1073"/>
      <c r="S43" s="1073"/>
      <c r="T43" s="1073"/>
      <c r="U43" s="1073"/>
      <c r="V43" s="1073"/>
      <c r="W43" s="1073"/>
      <c r="X43" s="1073"/>
      <c r="Y43" s="1073"/>
      <c r="Z43" s="1073"/>
      <c r="AA43" s="1073"/>
      <c r="AB43" s="1073"/>
      <c r="AC43" s="1073"/>
      <c r="AD43" s="1073"/>
      <c r="AE43" s="1074"/>
      <c r="AF43" s="1066"/>
      <c r="AG43" s="1067"/>
      <c r="AH43" s="1067"/>
      <c r="AI43" s="1067"/>
      <c r="AJ43" s="1068"/>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55"/>
      <c r="BF43" s="1055"/>
      <c r="BG43" s="1055"/>
      <c r="BH43" s="1055"/>
      <c r="BI43" s="1056"/>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2">
      <c r="A44" s="214">
        <v>17</v>
      </c>
      <c r="B44" s="1060"/>
      <c r="C44" s="1061"/>
      <c r="D44" s="1061"/>
      <c r="E44" s="1061"/>
      <c r="F44" s="1061"/>
      <c r="G44" s="1061"/>
      <c r="H44" s="1061"/>
      <c r="I44" s="1061"/>
      <c r="J44" s="1061"/>
      <c r="K44" s="1061"/>
      <c r="L44" s="1061"/>
      <c r="M44" s="1061"/>
      <c r="N44" s="1061"/>
      <c r="O44" s="1061"/>
      <c r="P44" s="1062"/>
      <c r="Q44" s="1072"/>
      <c r="R44" s="1073"/>
      <c r="S44" s="1073"/>
      <c r="T44" s="1073"/>
      <c r="U44" s="1073"/>
      <c r="V44" s="1073"/>
      <c r="W44" s="1073"/>
      <c r="X44" s="1073"/>
      <c r="Y44" s="1073"/>
      <c r="Z44" s="1073"/>
      <c r="AA44" s="1073"/>
      <c r="AB44" s="1073"/>
      <c r="AC44" s="1073"/>
      <c r="AD44" s="1073"/>
      <c r="AE44" s="1074"/>
      <c r="AF44" s="1066"/>
      <c r="AG44" s="1067"/>
      <c r="AH44" s="1067"/>
      <c r="AI44" s="1067"/>
      <c r="AJ44" s="1068"/>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55"/>
      <c r="BF44" s="1055"/>
      <c r="BG44" s="1055"/>
      <c r="BH44" s="1055"/>
      <c r="BI44" s="1056"/>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2">
      <c r="A45" s="214">
        <v>18</v>
      </c>
      <c r="B45" s="1060"/>
      <c r="C45" s="1061"/>
      <c r="D45" s="1061"/>
      <c r="E45" s="1061"/>
      <c r="F45" s="1061"/>
      <c r="G45" s="1061"/>
      <c r="H45" s="1061"/>
      <c r="I45" s="1061"/>
      <c r="J45" s="1061"/>
      <c r="K45" s="1061"/>
      <c r="L45" s="1061"/>
      <c r="M45" s="1061"/>
      <c r="N45" s="1061"/>
      <c r="O45" s="1061"/>
      <c r="P45" s="1062"/>
      <c r="Q45" s="1072"/>
      <c r="R45" s="1073"/>
      <c r="S45" s="1073"/>
      <c r="T45" s="1073"/>
      <c r="U45" s="1073"/>
      <c r="V45" s="1073"/>
      <c r="W45" s="1073"/>
      <c r="X45" s="1073"/>
      <c r="Y45" s="1073"/>
      <c r="Z45" s="1073"/>
      <c r="AA45" s="1073"/>
      <c r="AB45" s="1073"/>
      <c r="AC45" s="1073"/>
      <c r="AD45" s="1073"/>
      <c r="AE45" s="1074"/>
      <c r="AF45" s="1066"/>
      <c r="AG45" s="1067"/>
      <c r="AH45" s="1067"/>
      <c r="AI45" s="1067"/>
      <c r="AJ45" s="1068"/>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55"/>
      <c r="BF45" s="1055"/>
      <c r="BG45" s="1055"/>
      <c r="BH45" s="1055"/>
      <c r="BI45" s="1056"/>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2">
      <c r="A46" s="214">
        <v>19</v>
      </c>
      <c r="B46" s="1060"/>
      <c r="C46" s="1061"/>
      <c r="D46" s="1061"/>
      <c r="E46" s="1061"/>
      <c r="F46" s="1061"/>
      <c r="G46" s="1061"/>
      <c r="H46" s="1061"/>
      <c r="I46" s="1061"/>
      <c r="J46" s="1061"/>
      <c r="K46" s="1061"/>
      <c r="L46" s="1061"/>
      <c r="M46" s="1061"/>
      <c r="N46" s="1061"/>
      <c r="O46" s="1061"/>
      <c r="P46" s="1062"/>
      <c r="Q46" s="1072"/>
      <c r="R46" s="1073"/>
      <c r="S46" s="1073"/>
      <c r="T46" s="1073"/>
      <c r="U46" s="1073"/>
      <c r="V46" s="1073"/>
      <c r="W46" s="1073"/>
      <c r="X46" s="1073"/>
      <c r="Y46" s="1073"/>
      <c r="Z46" s="1073"/>
      <c r="AA46" s="1073"/>
      <c r="AB46" s="1073"/>
      <c r="AC46" s="1073"/>
      <c r="AD46" s="1073"/>
      <c r="AE46" s="1074"/>
      <c r="AF46" s="1066"/>
      <c r="AG46" s="1067"/>
      <c r="AH46" s="1067"/>
      <c r="AI46" s="1067"/>
      <c r="AJ46" s="1068"/>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55"/>
      <c r="BF46" s="1055"/>
      <c r="BG46" s="1055"/>
      <c r="BH46" s="1055"/>
      <c r="BI46" s="1056"/>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2">
      <c r="A47" s="214">
        <v>20</v>
      </c>
      <c r="B47" s="1060"/>
      <c r="C47" s="1061"/>
      <c r="D47" s="1061"/>
      <c r="E47" s="1061"/>
      <c r="F47" s="1061"/>
      <c r="G47" s="1061"/>
      <c r="H47" s="1061"/>
      <c r="I47" s="1061"/>
      <c r="J47" s="1061"/>
      <c r="K47" s="1061"/>
      <c r="L47" s="1061"/>
      <c r="M47" s="1061"/>
      <c r="N47" s="1061"/>
      <c r="O47" s="1061"/>
      <c r="P47" s="1062"/>
      <c r="Q47" s="1072"/>
      <c r="R47" s="1073"/>
      <c r="S47" s="1073"/>
      <c r="T47" s="1073"/>
      <c r="U47" s="1073"/>
      <c r="V47" s="1073"/>
      <c r="W47" s="1073"/>
      <c r="X47" s="1073"/>
      <c r="Y47" s="1073"/>
      <c r="Z47" s="1073"/>
      <c r="AA47" s="1073"/>
      <c r="AB47" s="1073"/>
      <c r="AC47" s="1073"/>
      <c r="AD47" s="1073"/>
      <c r="AE47" s="1074"/>
      <c r="AF47" s="1066"/>
      <c r="AG47" s="1067"/>
      <c r="AH47" s="1067"/>
      <c r="AI47" s="1067"/>
      <c r="AJ47" s="1068"/>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55"/>
      <c r="BF47" s="1055"/>
      <c r="BG47" s="1055"/>
      <c r="BH47" s="1055"/>
      <c r="BI47" s="1056"/>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2">
      <c r="A48" s="214">
        <v>21</v>
      </c>
      <c r="B48" s="1060"/>
      <c r="C48" s="1061"/>
      <c r="D48" s="1061"/>
      <c r="E48" s="1061"/>
      <c r="F48" s="1061"/>
      <c r="G48" s="1061"/>
      <c r="H48" s="1061"/>
      <c r="I48" s="1061"/>
      <c r="J48" s="1061"/>
      <c r="K48" s="1061"/>
      <c r="L48" s="1061"/>
      <c r="M48" s="1061"/>
      <c r="N48" s="1061"/>
      <c r="O48" s="1061"/>
      <c r="P48" s="1062"/>
      <c r="Q48" s="1072"/>
      <c r="R48" s="1073"/>
      <c r="S48" s="1073"/>
      <c r="T48" s="1073"/>
      <c r="U48" s="1073"/>
      <c r="V48" s="1073"/>
      <c r="W48" s="1073"/>
      <c r="X48" s="1073"/>
      <c r="Y48" s="1073"/>
      <c r="Z48" s="1073"/>
      <c r="AA48" s="1073"/>
      <c r="AB48" s="1073"/>
      <c r="AC48" s="1073"/>
      <c r="AD48" s="1073"/>
      <c r="AE48" s="1074"/>
      <c r="AF48" s="1066"/>
      <c r="AG48" s="1067"/>
      <c r="AH48" s="1067"/>
      <c r="AI48" s="1067"/>
      <c r="AJ48" s="1068"/>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55"/>
      <c r="BF48" s="1055"/>
      <c r="BG48" s="1055"/>
      <c r="BH48" s="1055"/>
      <c r="BI48" s="1056"/>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2">
      <c r="A49" s="214">
        <v>22</v>
      </c>
      <c r="B49" s="1060"/>
      <c r="C49" s="1061"/>
      <c r="D49" s="1061"/>
      <c r="E49" s="1061"/>
      <c r="F49" s="1061"/>
      <c r="G49" s="1061"/>
      <c r="H49" s="1061"/>
      <c r="I49" s="1061"/>
      <c r="J49" s="1061"/>
      <c r="K49" s="1061"/>
      <c r="L49" s="1061"/>
      <c r="M49" s="1061"/>
      <c r="N49" s="1061"/>
      <c r="O49" s="1061"/>
      <c r="P49" s="1062"/>
      <c r="Q49" s="1072"/>
      <c r="R49" s="1073"/>
      <c r="S49" s="1073"/>
      <c r="T49" s="1073"/>
      <c r="U49" s="1073"/>
      <c r="V49" s="1073"/>
      <c r="W49" s="1073"/>
      <c r="X49" s="1073"/>
      <c r="Y49" s="1073"/>
      <c r="Z49" s="1073"/>
      <c r="AA49" s="1073"/>
      <c r="AB49" s="1073"/>
      <c r="AC49" s="1073"/>
      <c r="AD49" s="1073"/>
      <c r="AE49" s="1074"/>
      <c r="AF49" s="1066"/>
      <c r="AG49" s="1067"/>
      <c r="AH49" s="1067"/>
      <c r="AI49" s="1067"/>
      <c r="AJ49" s="1068"/>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55"/>
      <c r="BF49" s="1055"/>
      <c r="BG49" s="1055"/>
      <c r="BH49" s="1055"/>
      <c r="BI49" s="1056"/>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2">
      <c r="A50" s="214">
        <v>23</v>
      </c>
      <c r="B50" s="1060"/>
      <c r="C50" s="1061"/>
      <c r="D50" s="1061"/>
      <c r="E50" s="1061"/>
      <c r="F50" s="1061"/>
      <c r="G50" s="1061"/>
      <c r="H50" s="1061"/>
      <c r="I50" s="1061"/>
      <c r="J50" s="1061"/>
      <c r="K50" s="1061"/>
      <c r="L50" s="1061"/>
      <c r="M50" s="1061"/>
      <c r="N50" s="1061"/>
      <c r="O50" s="1061"/>
      <c r="P50" s="1062"/>
      <c r="Q50" s="1063"/>
      <c r="R50" s="1064"/>
      <c r="S50" s="1064"/>
      <c r="T50" s="1064"/>
      <c r="U50" s="1064"/>
      <c r="V50" s="1064"/>
      <c r="W50" s="1064"/>
      <c r="X50" s="1064"/>
      <c r="Y50" s="1064"/>
      <c r="Z50" s="1064"/>
      <c r="AA50" s="1064"/>
      <c r="AB50" s="1064"/>
      <c r="AC50" s="1064"/>
      <c r="AD50" s="1064"/>
      <c r="AE50" s="1065"/>
      <c r="AF50" s="1066"/>
      <c r="AG50" s="1067"/>
      <c r="AH50" s="1067"/>
      <c r="AI50" s="1067"/>
      <c r="AJ50" s="1068"/>
      <c r="AK50" s="1069"/>
      <c r="AL50" s="1064"/>
      <c r="AM50" s="1064"/>
      <c r="AN50" s="1064"/>
      <c r="AO50" s="1064"/>
      <c r="AP50" s="1064"/>
      <c r="AQ50" s="1064"/>
      <c r="AR50" s="1064"/>
      <c r="AS50" s="1064"/>
      <c r="AT50" s="1064"/>
      <c r="AU50" s="1064"/>
      <c r="AV50" s="1064"/>
      <c r="AW50" s="1064"/>
      <c r="AX50" s="1064"/>
      <c r="AY50" s="1064"/>
      <c r="AZ50" s="1070"/>
      <c r="BA50" s="1070"/>
      <c r="BB50" s="1070"/>
      <c r="BC50" s="1070"/>
      <c r="BD50" s="1070"/>
      <c r="BE50" s="1055"/>
      <c r="BF50" s="1055"/>
      <c r="BG50" s="1055"/>
      <c r="BH50" s="1055"/>
      <c r="BI50" s="1056"/>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2">
      <c r="A51" s="214">
        <v>24</v>
      </c>
      <c r="B51" s="1060"/>
      <c r="C51" s="1061"/>
      <c r="D51" s="1061"/>
      <c r="E51" s="1061"/>
      <c r="F51" s="1061"/>
      <c r="G51" s="1061"/>
      <c r="H51" s="1061"/>
      <c r="I51" s="1061"/>
      <c r="J51" s="1061"/>
      <c r="K51" s="1061"/>
      <c r="L51" s="1061"/>
      <c r="M51" s="1061"/>
      <c r="N51" s="1061"/>
      <c r="O51" s="1061"/>
      <c r="P51" s="1062"/>
      <c r="Q51" s="1063"/>
      <c r="R51" s="1064"/>
      <c r="S51" s="1064"/>
      <c r="T51" s="1064"/>
      <c r="U51" s="1064"/>
      <c r="V51" s="1064"/>
      <c r="W51" s="1064"/>
      <c r="X51" s="1064"/>
      <c r="Y51" s="1064"/>
      <c r="Z51" s="1064"/>
      <c r="AA51" s="1064"/>
      <c r="AB51" s="1064"/>
      <c r="AC51" s="1064"/>
      <c r="AD51" s="1064"/>
      <c r="AE51" s="1065"/>
      <c r="AF51" s="1066"/>
      <c r="AG51" s="1067"/>
      <c r="AH51" s="1067"/>
      <c r="AI51" s="1067"/>
      <c r="AJ51" s="1068"/>
      <c r="AK51" s="1069"/>
      <c r="AL51" s="1064"/>
      <c r="AM51" s="1064"/>
      <c r="AN51" s="1064"/>
      <c r="AO51" s="1064"/>
      <c r="AP51" s="1064"/>
      <c r="AQ51" s="1064"/>
      <c r="AR51" s="1064"/>
      <c r="AS51" s="1064"/>
      <c r="AT51" s="1064"/>
      <c r="AU51" s="1064"/>
      <c r="AV51" s="1064"/>
      <c r="AW51" s="1064"/>
      <c r="AX51" s="1064"/>
      <c r="AY51" s="1064"/>
      <c r="AZ51" s="1070"/>
      <c r="BA51" s="1070"/>
      <c r="BB51" s="1070"/>
      <c r="BC51" s="1070"/>
      <c r="BD51" s="1070"/>
      <c r="BE51" s="1055"/>
      <c r="BF51" s="1055"/>
      <c r="BG51" s="1055"/>
      <c r="BH51" s="1055"/>
      <c r="BI51" s="1056"/>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2">
      <c r="A52" s="214">
        <v>25</v>
      </c>
      <c r="B52" s="1060"/>
      <c r="C52" s="1061"/>
      <c r="D52" s="1061"/>
      <c r="E52" s="1061"/>
      <c r="F52" s="1061"/>
      <c r="G52" s="1061"/>
      <c r="H52" s="1061"/>
      <c r="I52" s="1061"/>
      <c r="J52" s="1061"/>
      <c r="K52" s="1061"/>
      <c r="L52" s="1061"/>
      <c r="M52" s="1061"/>
      <c r="N52" s="1061"/>
      <c r="O52" s="1061"/>
      <c r="P52" s="1062"/>
      <c r="Q52" s="1063"/>
      <c r="R52" s="1064"/>
      <c r="S52" s="1064"/>
      <c r="T52" s="1064"/>
      <c r="U52" s="1064"/>
      <c r="V52" s="1064"/>
      <c r="W52" s="1064"/>
      <c r="X52" s="1064"/>
      <c r="Y52" s="1064"/>
      <c r="Z52" s="1064"/>
      <c r="AA52" s="1064"/>
      <c r="AB52" s="1064"/>
      <c r="AC52" s="1064"/>
      <c r="AD52" s="1064"/>
      <c r="AE52" s="1065"/>
      <c r="AF52" s="1066"/>
      <c r="AG52" s="1067"/>
      <c r="AH52" s="1067"/>
      <c r="AI52" s="1067"/>
      <c r="AJ52" s="1068"/>
      <c r="AK52" s="1069"/>
      <c r="AL52" s="1064"/>
      <c r="AM52" s="1064"/>
      <c r="AN52" s="1064"/>
      <c r="AO52" s="1064"/>
      <c r="AP52" s="1064"/>
      <c r="AQ52" s="1064"/>
      <c r="AR52" s="1064"/>
      <c r="AS52" s="1064"/>
      <c r="AT52" s="1064"/>
      <c r="AU52" s="1064"/>
      <c r="AV52" s="1064"/>
      <c r="AW52" s="1064"/>
      <c r="AX52" s="1064"/>
      <c r="AY52" s="1064"/>
      <c r="AZ52" s="1070"/>
      <c r="BA52" s="1070"/>
      <c r="BB52" s="1070"/>
      <c r="BC52" s="1070"/>
      <c r="BD52" s="1070"/>
      <c r="BE52" s="1055"/>
      <c r="BF52" s="1055"/>
      <c r="BG52" s="1055"/>
      <c r="BH52" s="1055"/>
      <c r="BI52" s="1056"/>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2">
      <c r="A53" s="214">
        <v>26</v>
      </c>
      <c r="B53" s="1060"/>
      <c r="C53" s="1061"/>
      <c r="D53" s="1061"/>
      <c r="E53" s="1061"/>
      <c r="F53" s="1061"/>
      <c r="G53" s="1061"/>
      <c r="H53" s="1061"/>
      <c r="I53" s="1061"/>
      <c r="J53" s="1061"/>
      <c r="K53" s="1061"/>
      <c r="L53" s="1061"/>
      <c r="M53" s="1061"/>
      <c r="N53" s="1061"/>
      <c r="O53" s="1061"/>
      <c r="P53" s="1062"/>
      <c r="Q53" s="1063"/>
      <c r="R53" s="1064"/>
      <c r="S53" s="1064"/>
      <c r="T53" s="1064"/>
      <c r="U53" s="1064"/>
      <c r="V53" s="1064"/>
      <c r="W53" s="1064"/>
      <c r="X53" s="1064"/>
      <c r="Y53" s="1064"/>
      <c r="Z53" s="1064"/>
      <c r="AA53" s="1064"/>
      <c r="AB53" s="1064"/>
      <c r="AC53" s="1064"/>
      <c r="AD53" s="1064"/>
      <c r="AE53" s="1065"/>
      <c r="AF53" s="1066"/>
      <c r="AG53" s="1067"/>
      <c r="AH53" s="1067"/>
      <c r="AI53" s="1067"/>
      <c r="AJ53" s="1068"/>
      <c r="AK53" s="1069"/>
      <c r="AL53" s="1064"/>
      <c r="AM53" s="1064"/>
      <c r="AN53" s="1064"/>
      <c r="AO53" s="1064"/>
      <c r="AP53" s="1064"/>
      <c r="AQ53" s="1064"/>
      <c r="AR53" s="1064"/>
      <c r="AS53" s="1064"/>
      <c r="AT53" s="1064"/>
      <c r="AU53" s="1064"/>
      <c r="AV53" s="1064"/>
      <c r="AW53" s="1064"/>
      <c r="AX53" s="1064"/>
      <c r="AY53" s="1064"/>
      <c r="AZ53" s="1070"/>
      <c r="BA53" s="1070"/>
      <c r="BB53" s="1070"/>
      <c r="BC53" s="1070"/>
      <c r="BD53" s="1070"/>
      <c r="BE53" s="1055"/>
      <c r="BF53" s="1055"/>
      <c r="BG53" s="1055"/>
      <c r="BH53" s="1055"/>
      <c r="BI53" s="1056"/>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2">
      <c r="A54" s="214">
        <v>27</v>
      </c>
      <c r="B54" s="1060"/>
      <c r="C54" s="1061"/>
      <c r="D54" s="1061"/>
      <c r="E54" s="1061"/>
      <c r="F54" s="1061"/>
      <c r="G54" s="1061"/>
      <c r="H54" s="1061"/>
      <c r="I54" s="1061"/>
      <c r="J54" s="1061"/>
      <c r="K54" s="1061"/>
      <c r="L54" s="1061"/>
      <c r="M54" s="1061"/>
      <c r="N54" s="1061"/>
      <c r="O54" s="1061"/>
      <c r="P54" s="1062"/>
      <c r="Q54" s="1063"/>
      <c r="R54" s="1064"/>
      <c r="S54" s="1064"/>
      <c r="T54" s="1064"/>
      <c r="U54" s="1064"/>
      <c r="V54" s="1064"/>
      <c r="W54" s="1064"/>
      <c r="X54" s="1064"/>
      <c r="Y54" s="1064"/>
      <c r="Z54" s="1064"/>
      <c r="AA54" s="1064"/>
      <c r="AB54" s="1064"/>
      <c r="AC54" s="1064"/>
      <c r="AD54" s="1064"/>
      <c r="AE54" s="1065"/>
      <c r="AF54" s="1066"/>
      <c r="AG54" s="1067"/>
      <c r="AH54" s="1067"/>
      <c r="AI54" s="1067"/>
      <c r="AJ54" s="1068"/>
      <c r="AK54" s="1069"/>
      <c r="AL54" s="1064"/>
      <c r="AM54" s="1064"/>
      <c r="AN54" s="1064"/>
      <c r="AO54" s="1064"/>
      <c r="AP54" s="1064"/>
      <c r="AQ54" s="1064"/>
      <c r="AR54" s="1064"/>
      <c r="AS54" s="1064"/>
      <c r="AT54" s="1064"/>
      <c r="AU54" s="1064"/>
      <c r="AV54" s="1064"/>
      <c r="AW54" s="1064"/>
      <c r="AX54" s="1064"/>
      <c r="AY54" s="1064"/>
      <c r="AZ54" s="1070"/>
      <c r="BA54" s="1070"/>
      <c r="BB54" s="1070"/>
      <c r="BC54" s="1070"/>
      <c r="BD54" s="1070"/>
      <c r="BE54" s="1055"/>
      <c r="BF54" s="1055"/>
      <c r="BG54" s="1055"/>
      <c r="BH54" s="1055"/>
      <c r="BI54" s="1056"/>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2">
      <c r="A55" s="214">
        <v>28</v>
      </c>
      <c r="B55" s="1060"/>
      <c r="C55" s="1061"/>
      <c r="D55" s="1061"/>
      <c r="E55" s="1061"/>
      <c r="F55" s="1061"/>
      <c r="G55" s="1061"/>
      <c r="H55" s="1061"/>
      <c r="I55" s="1061"/>
      <c r="J55" s="1061"/>
      <c r="K55" s="1061"/>
      <c r="L55" s="1061"/>
      <c r="M55" s="1061"/>
      <c r="N55" s="1061"/>
      <c r="O55" s="1061"/>
      <c r="P55" s="1062"/>
      <c r="Q55" s="1063"/>
      <c r="R55" s="1064"/>
      <c r="S55" s="1064"/>
      <c r="T55" s="1064"/>
      <c r="U55" s="1064"/>
      <c r="V55" s="1064"/>
      <c r="W55" s="1064"/>
      <c r="X55" s="1064"/>
      <c r="Y55" s="1064"/>
      <c r="Z55" s="1064"/>
      <c r="AA55" s="1064"/>
      <c r="AB55" s="1064"/>
      <c r="AC55" s="1064"/>
      <c r="AD55" s="1064"/>
      <c r="AE55" s="1065"/>
      <c r="AF55" s="1066"/>
      <c r="AG55" s="1067"/>
      <c r="AH55" s="1067"/>
      <c r="AI55" s="1067"/>
      <c r="AJ55" s="1068"/>
      <c r="AK55" s="1069"/>
      <c r="AL55" s="1064"/>
      <c r="AM55" s="1064"/>
      <c r="AN55" s="1064"/>
      <c r="AO55" s="1064"/>
      <c r="AP55" s="1064"/>
      <c r="AQ55" s="1064"/>
      <c r="AR55" s="1064"/>
      <c r="AS55" s="1064"/>
      <c r="AT55" s="1064"/>
      <c r="AU55" s="1064"/>
      <c r="AV55" s="1064"/>
      <c r="AW55" s="1064"/>
      <c r="AX55" s="1064"/>
      <c r="AY55" s="1064"/>
      <c r="AZ55" s="1070"/>
      <c r="BA55" s="1070"/>
      <c r="BB55" s="1070"/>
      <c r="BC55" s="1070"/>
      <c r="BD55" s="1070"/>
      <c r="BE55" s="1055"/>
      <c r="BF55" s="1055"/>
      <c r="BG55" s="1055"/>
      <c r="BH55" s="1055"/>
      <c r="BI55" s="1056"/>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2">
      <c r="A56" s="214">
        <v>29</v>
      </c>
      <c r="B56" s="1060"/>
      <c r="C56" s="1061"/>
      <c r="D56" s="1061"/>
      <c r="E56" s="1061"/>
      <c r="F56" s="1061"/>
      <c r="G56" s="1061"/>
      <c r="H56" s="1061"/>
      <c r="I56" s="1061"/>
      <c r="J56" s="1061"/>
      <c r="K56" s="1061"/>
      <c r="L56" s="1061"/>
      <c r="M56" s="1061"/>
      <c r="N56" s="1061"/>
      <c r="O56" s="1061"/>
      <c r="P56" s="1062"/>
      <c r="Q56" s="1063"/>
      <c r="R56" s="1064"/>
      <c r="S56" s="1064"/>
      <c r="T56" s="1064"/>
      <c r="U56" s="1064"/>
      <c r="V56" s="1064"/>
      <c r="W56" s="1064"/>
      <c r="X56" s="1064"/>
      <c r="Y56" s="1064"/>
      <c r="Z56" s="1064"/>
      <c r="AA56" s="1064"/>
      <c r="AB56" s="1064"/>
      <c r="AC56" s="1064"/>
      <c r="AD56" s="1064"/>
      <c r="AE56" s="1065"/>
      <c r="AF56" s="1066"/>
      <c r="AG56" s="1067"/>
      <c r="AH56" s="1067"/>
      <c r="AI56" s="1067"/>
      <c r="AJ56" s="1068"/>
      <c r="AK56" s="1069"/>
      <c r="AL56" s="1064"/>
      <c r="AM56" s="1064"/>
      <c r="AN56" s="1064"/>
      <c r="AO56" s="1064"/>
      <c r="AP56" s="1064"/>
      <c r="AQ56" s="1064"/>
      <c r="AR56" s="1064"/>
      <c r="AS56" s="1064"/>
      <c r="AT56" s="1064"/>
      <c r="AU56" s="1064"/>
      <c r="AV56" s="1064"/>
      <c r="AW56" s="1064"/>
      <c r="AX56" s="1064"/>
      <c r="AY56" s="1064"/>
      <c r="AZ56" s="1070"/>
      <c r="BA56" s="1070"/>
      <c r="BB56" s="1070"/>
      <c r="BC56" s="1070"/>
      <c r="BD56" s="1070"/>
      <c r="BE56" s="1055"/>
      <c r="BF56" s="1055"/>
      <c r="BG56" s="1055"/>
      <c r="BH56" s="1055"/>
      <c r="BI56" s="1056"/>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2">
      <c r="A57" s="214">
        <v>30</v>
      </c>
      <c r="B57" s="1060"/>
      <c r="C57" s="1061"/>
      <c r="D57" s="1061"/>
      <c r="E57" s="1061"/>
      <c r="F57" s="1061"/>
      <c r="G57" s="1061"/>
      <c r="H57" s="1061"/>
      <c r="I57" s="1061"/>
      <c r="J57" s="1061"/>
      <c r="K57" s="1061"/>
      <c r="L57" s="1061"/>
      <c r="M57" s="1061"/>
      <c r="N57" s="1061"/>
      <c r="O57" s="1061"/>
      <c r="P57" s="1062"/>
      <c r="Q57" s="1063"/>
      <c r="R57" s="1064"/>
      <c r="S57" s="1064"/>
      <c r="T57" s="1064"/>
      <c r="U57" s="1064"/>
      <c r="V57" s="1064"/>
      <c r="W57" s="1064"/>
      <c r="X57" s="1064"/>
      <c r="Y57" s="1064"/>
      <c r="Z57" s="1064"/>
      <c r="AA57" s="1064"/>
      <c r="AB57" s="1064"/>
      <c r="AC57" s="1064"/>
      <c r="AD57" s="1064"/>
      <c r="AE57" s="1065"/>
      <c r="AF57" s="1066"/>
      <c r="AG57" s="1067"/>
      <c r="AH57" s="1067"/>
      <c r="AI57" s="1067"/>
      <c r="AJ57" s="1068"/>
      <c r="AK57" s="1069"/>
      <c r="AL57" s="1064"/>
      <c r="AM57" s="1064"/>
      <c r="AN57" s="1064"/>
      <c r="AO57" s="1064"/>
      <c r="AP57" s="1064"/>
      <c r="AQ57" s="1064"/>
      <c r="AR57" s="1064"/>
      <c r="AS57" s="1064"/>
      <c r="AT57" s="1064"/>
      <c r="AU57" s="1064"/>
      <c r="AV57" s="1064"/>
      <c r="AW57" s="1064"/>
      <c r="AX57" s="1064"/>
      <c r="AY57" s="1064"/>
      <c r="AZ57" s="1070"/>
      <c r="BA57" s="1070"/>
      <c r="BB57" s="1070"/>
      <c r="BC57" s="1070"/>
      <c r="BD57" s="1070"/>
      <c r="BE57" s="1055"/>
      <c r="BF57" s="1055"/>
      <c r="BG57" s="1055"/>
      <c r="BH57" s="1055"/>
      <c r="BI57" s="1056"/>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2">
      <c r="A58" s="214">
        <v>31</v>
      </c>
      <c r="B58" s="1060"/>
      <c r="C58" s="1061"/>
      <c r="D58" s="1061"/>
      <c r="E58" s="1061"/>
      <c r="F58" s="1061"/>
      <c r="G58" s="1061"/>
      <c r="H58" s="1061"/>
      <c r="I58" s="1061"/>
      <c r="J58" s="1061"/>
      <c r="K58" s="1061"/>
      <c r="L58" s="1061"/>
      <c r="M58" s="1061"/>
      <c r="N58" s="1061"/>
      <c r="O58" s="1061"/>
      <c r="P58" s="1062"/>
      <c r="Q58" s="1063"/>
      <c r="R58" s="1064"/>
      <c r="S58" s="1064"/>
      <c r="T58" s="1064"/>
      <c r="U58" s="1064"/>
      <c r="V58" s="1064"/>
      <c r="W58" s="1064"/>
      <c r="X58" s="1064"/>
      <c r="Y58" s="1064"/>
      <c r="Z58" s="1064"/>
      <c r="AA58" s="1064"/>
      <c r="AB58" s="1064"/>
      <c r="AC58" s="1064"/>
      <c r="AD58" s="1064"/>
      <c r="AE58" s="1065"/>
      <c r="AF58" s="1066"/>
      <c r="AG58" s="1067"/>
      <c r="AH58" s="1067"/>
      <c r="AI58" s="1067"/>
      <c r="AJ58" s="1068"/>
      <c r="AK58" s="1069"/>
      <c r="AL58" s="1064"/>
      <c r="AM58" s="1064"/>
      <c r="AN58" s="1064"/>
      <c r="AO58" s="1064"/>
      <c r="AP58" s="1064"/>
      <c r="AQ58" s="1064"/>
      <c r="AR58" s="1064"/>
      <c r="AS58" s="1064"/>
      <c r="AT58" s="1064"/>
      <c r="AU58" s="1064"/>
      <c r="AV58" s="1064"/>
      <c r="AW58" s="1064"/>
      <c r="AX58" s="1064"/>
      <c r="AY58" s="1064"/>
      <c r="AZ58" s="1070"/>
      <c r="BA58" s="1070"/>
      <c r="BB58" s="1070"/>
      <c r="BC58" s="1070"/>
      <c r="BD58" s="1070"/>
      <c r="BE58" s="1055"/>
      <c r="BF58" s="1055"/>
      <c r="BG58" s="1055"/>
      <c r="BH58" s="1055"/>
      <c r="BI58" s="1056"/>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2">
      <c r="A59" s="214">
        <v>32</v>
      </c>
      <c r="B59" s="1060"/>
      <c r="C59" s="1061"/>
      <c r="D59" s="1061"/>
      <c r="E59" s="1061"/>
      <c r="F59" s="1061"/>
      <c r="G59" s="1061"/>
      <c r="H59" s="1061"/>
      <c r="I59" s="1061"/>
      <c r="J59" s="1061"/>
      <c r="K59" s="1061"/>
      <c r="L59" s="1061"/>
      <c r="M59" s="1061"/>
      <c r="N59" s="1061"/>
      <c r="O59" s="1061"/>
      <c r="P59" s="1062"/>
      <c r="Q59" s="1063"/>
      <c r="R59" s="1064"/>
      <c r="S59" s="1064"/>
      <c r="T59" s="1064"/>
      <c r="U59" s="1064"/>
      <c r="V59" s="1064"/>
      <c r="W59" s="1064"/>
      <c r="X59" s="1064"/>
      <c r="Y59" s="1064"/>
      <c r="Z59" s="1064"/>
      <c r="AA59" s="1064"/>
      <c r="AB59" s="1064"/>
      <c r="AC59" s="1064"/>
      <c r="AD59" s="1064"/>
      <c r="AE59" s="1065"/>
      <c r="AF59" s="1066"/>
      <c r="AG59" s="1067"/>
      <c r="AH59" s="1067"/>
      <c r="AI59" s="1067"/>
      <c r="AJ59" s="1068"/>
      <c r="AK59" s="1069"/>
      <c r="AL59" s="1064"/>
      <c r="AM59" s="1064"/>
      <c r="AN59" s="1064"/>
      <c r="AO59" s="1064"/>
      <c r="AP59" s="1064"/>
      <c r="AQ59" s="1064"/>
      <c r="AR59" s="1064"/>
      <c r="AS59" s="1064"/>
      <c r="AT59" s="1064"/>
      <c r="AU59" s="1064"/>
      <c r="AV59" s="1064"/>
      <c r="AW59" s="1064"/>
      <c r="AX59" s="1064"/>
      <c r="AY59" s="1064"/>
      <c r="AZ59" s="1070"/>
      <c r="BA59" s="1070"/>
      <c r="BB59" s="1070"/>
      <c r="BC59" s="1070"/>
      <c r="BD59" s="1070"/>
      <c r="BE59" s="1055"/>
      <c r="BF59" s="1055"/>
      <c r="BG59" s="1055"/>
      <c r="BH59" s="1055"/>
      <c r="BI59" s="1056"/>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2">
      <c r="A60" s="214">
        <v>33</v>
      </c>
      <c r="B60" s="1060"/>
      <c r="C60" s="1061"/>
      <c r="D60" s="1061"/>
      <c r="E60" s="1061"/>
      <c r="F60" s="1061"/>
      <c r="G60" s="1061"/>
      <c r="H60" s="1061"/>
      <c r="I60" s="1061"/>
      <c r="J60" s="1061"/>
      <c r="K60" s="1061"/>
      <c r="L60" s="1061"/>
      <c r="M60" s="1061"/>
      <c r="N60" s="1061"/>
      <c r="O60" s="1061"/>
      <c r="P60" s="1062"/>
      <c r="Q60" s="1063"/>
      <c r="R60" s="1064"/>
      <c r="S60" s="1064"/>
      <c r="T60" s="1064"/>
      <c r="U60" s="1064"/>
      <c r="V60" s="1064"/>
      <c r="W60" s="1064"/>
      <c r="X60" s="1064"/>
      <c r="Y60" s="1064"/>
      <c r="Z60" s="1064"/>
      <c r="AA60" s="1064"/>
      <c r="AB60" s="1064"/>
      <c r="AC60" s="1064"/>
      <c r="AD60" s="1064"/>
      <c r="AE60" s="1065"/>
      <c r="AF60" s="1066"/>
      <c r="AG60" s="1067"/>
      <c r="AH60" s="1067"/>
      <c r="AI60" s="1067"/>
      <c r="AJ60" s="1068"/>
      <c r="AK60" s="1069"/>
      <c r="AL60" s="1064"/>
      <c r="AM60" s="1064"/>
      <c r="AN60" s="1064"/>
      <c r="AO60" s="1064"/>
      <c r="AP60" s="1064"/>
      <c r="AQ60" s="1064"/>
      <c r="AR60" s="1064"/>
      <c r="AS60" s="1064"/>
      <c r="AT60" s="1064"/>
      <c r="AU60" s="1064"/>
      <c r="AV60" s="1064"/>
      <c r="AW60" s="1064"/>
      <c r="AX60" s="1064"/>
      <c r="AY60" s="1064"/>
      <c r="AZ60" s="1070"/>
      <c r="BA60" s="1070"/>
      <c r="BB60" s="1070"/>
      <c r="BC60" s="1070"/>
      <c r="BD60" s="1070"/>
      <c r="BE60" s="1055"/>
      <c r="BF60" s="1055"/>
      <c r="BG60" s="1055"/>
      <c r="BH60" s="1055"/>
      <c r="BI60" s="1056"/>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5">
      <c r="A61" s="214">
        <v>34</v>
      </c>
      <c r="B61" s="1060"/>
      <c r="C61" s="1061"/>
      <c r="D61" s="1061"/>
      <c r="E61" s="1061"/>
      <c r="F61" s="1061"/>
      <c r="G61" s="1061"/>
      <c r="H61" s="1061"/>
      <c r="I61" s="1061"/>
      <c r="J61" s="1061"/>
      <c r="K61" s="1061"/>
      <c r="L61" s="1061"/>
      <c r="M61" s="1061"/>
      <c r="N61" s="1061"/>
      <c r="O61" s="1061"/>
      <c r="P61" s="1062"/>
      <c r="Q61" s="1063"/>
      <c r="R61" s="1064"/>
      <c r="S61" s="1064"/>
      <c r="T61" s="1064"/>
      <c r="U61" s="1064"/>
      <c r="V61" s="1064"/>
      <c r="W61" s="1064"/>
      <c r="X61" s="1064"/>
      <c r="Y61" s="1064"/>
      <c r="Z61" s="1064"/>
      <c r="AA61" s="1064"/>
      <c r="AB61" s="1064"/>
      <c r="AC61" s="1064"/>
      <c r="AD61" s="1064"/>
      <c r="AE61" s="1065"/>
      <c r="AF61" s="1066"/>
      <c r="AG61" s="1067"/>
      <c r="AH61" s="1067"/>
      <c r="AI61" s="1067"/>
      <c r="AJ61" s="1068"/>
      <c r="AK61" s="1069"/>
      <c r="AL61" s="1064"/>
      <c r="AM61" s="1064"/>
      <c r="AN61" s="1064"/>
      <c r="AO61" s="1064"/>
      <c r="AP61" s="1064"/>
      <c r="AQ61" s="1064"/>
      <c r="AR61" s="1064"/>
      <c r="AS61" s="1064"/>
      <c r="AT61" s="1064"/>
      <c r="AU61" s="1064"/>
      <c r="AV61" s="1064"/>
      <c r="AW61" s="1064"/>
      <c r="AX61" s="1064"/>
      <c r="AY61" s="1064"/>
      <c r="AZ61" s="1070"/>
      <c r="BA61" s="1070"/>
      <c r="BB61" s="1070"/>
      <c r="BC61" s="1070"/>
      <c r="BD61" s="1070"/>
      <c r="BE61" s="1055"/>
      <c r="BF61" s="1055"/>
      <c r="BG61" s="1055"/>
      <c r="BH61" s="1055"/>
      <c r="BI61" s="1056"/>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2">
      <c r="A62" s="214">
        <v>35</v>
      </c>
      <c r="B62" s="1060"/>
      <c r="C62" s="1061"/>
      <c r="D62" s="1061"/>
      <c r="E62" s="1061"/>
      <c r="F62" s="1061"/>
      <c r="G62" s="1061"/>
      <c r="H62" s="1061"/>
      <c r="I62" s="1061"/>
      <c r="J62" s="1061"/>
      <c r="K62" s="1061"/>
      <c r="L62" s="1061"/>
      <c r="M62" s="1061"/>
      <c r="N62" s="1061"/>
      <c r="O62" s="1061"/>
      <c r="P62" s="1062"/>
      <c r="Q62" s="1063"/>
      <c r="R62" s="1064"/>
      <c r="S62" s="1064"/>
      <c r="T62" s="1064"/>
      <c r="U62" s="1064"/>
      <c r="V62" s="1064"/>
      <c r="W62" s="1064"/>
      <c r="X62" s="1064"/>
      <c r="Y62" s="1064"/>
      <c r="Z62" s="1064"/>
      <c r="AA62" s="1064"/>
      <c r="AB62" s="1064"/>
      <c r="AC62" s="1064"/>
      <c r="AD62" s="1064"/>
      <c r="AE62" s="1065"/>
      <c r="AF62" s="1066"/>
      <c r="AG62" s="1067"/>
      <c r="AH62" s="1067"/>
      <c r="AI62" s="1067"/>
      <c r="AJ62" s="1068"/>
      <c r="AK62" s="1069"/>
      <c r="AL62" s="1064"/>
      <c r="AM62" s="1064"/>
      <c r="AN62" s="1064"/>
      <c r="AO62" s="1064"/>
      <c r="AP62" s="1064"/>
      <c r="AQ62" s="1064"/>
      <c r="AR62" s="1064"/>
      <c r="AS62" s="1064"/>
      <c r="AT62" s="1064"/>
      <c r="AU62" s="1064"/>
      <c r="AV62" s="1064"/>
      <c r="AW62" s="1064"/>
      <c r="AX62" s="1064"/>
      <c r="AY62" s="1064"/>
      <c r="AZ62" s="1070"/>
      <c r="BA62" s="1070"/>
      <c r="BB62" s="1070"/>
      <c r="BC62" s="1070"/>
      <c r="BD62" s="1070"/>
      <c r="BE62" s="1055"/>
      <c r="BF62" s="1055"/>
      <c r="BG62" s="1055"/>
      <c r="BH62" s="1055"/>
      <c r="BI62" s="1056"/>
      <c r="BJ62" s="1057" t="s">
        <v>386</v>
      </c>
      <c r="BK62" s="1058"/>
      <c r="BL62" s="1058"/>
      <c r="BM62" s="1058"/>
      <c r="BN62" s="1059"/>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5">
      <c r="A63" s="217" t="s">
        <v>368</v>
      </c>
      <c r="B63" s="973" t="s">
        <v>387</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1"/>
      <c r="AF63" s="1052">
        <v>837</v>
      </c>
      <c r="AG63" s="988"/>
      <c r="AH63" s="988"/>
      <c r="AI63" s="988"/>
      <c r="AJ63" s="1053"/>
      <c r="AK63" s="1054"/>
      <c r="AL63" s="992"/>
      <c r="AM63" s="992"/>
      <c r="AN63" s="992"/>
      <c r="AO63" s="992"/>
      <c r="AP63" s="988">
        <v>1390</v>
      </c>
      <c r="AQ63" s="988"/>
      <c r="AR63" s="988"/>
      <c r="AS63" s="988"/>
      <c r="AT63" s="988"/>
      <c r="AU63" s="988">
        <v>242</v>
      </c>
      <c r="AV63" s="988"/>
      <c r="AW63" s="988"/>
      <c r="AX63" s="988"/>
      <c r="AY63" s="988"/>
      <c r="AZ63" s="1048"/>
      <c r="BA63" s="1048"/>
      <c r="BB63" s="1048"/>
      <c r="BC63" s="1048"/>
      <c r="BD63" s="1048"/>
      <c r="BE63" s="989"/>
      <c r="BF63" s="989"/>
      <c r="BG63" s="989"/>
      <c r="BH63" s="989"/>
      <c r="BI63" s="990"/>
      <c r="BJ63" s="1049" t="s">
        <v>112</v>
      </c>
      <c r="BK63" s="980"/>
      <c r="BL63" s="980"/>
      <c r="BM63" s="980"/>
      <c r="BN63" s="1050"/>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2">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5">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2">
      <c r="A66" s="1024" t="s">
        <v>389</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390</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5">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2">
      <c r="A68" s="211">
        <v>1</v>
      </c>
      <c r="B68" s="1014" t="s">
        <v>536</v>
      </c>
      <c r="C68" s="1015"/>
      <c r="D68" s="1015"/>
      <c r="E68" s="1015"/>
      <c r="F68" s="1015"/>
      <c r="G68" s="1015"/>
      <c r="H68" s="1015"/>
      <c r="I68" s="1015"/>
      <c r="J68" s="1015"/>
      <c r="K68" s="1015"/>
      <c r="L68" s="1015"/>
      <c r="M68" s="1015"/>
      <c r="N68" s="1015"/>
      <c r="O68" s="1015"/>
      <c r="P68" s="1016"/>
      <c r="Q68" s="1017">
        <v>22493</v>
      </c>
      <c r="R68" s="1011"/>
      <c r="S68" s="1011"/>
      <c r="T68" s="1011"/>
      <c r="U68" s="1011"/>
      <c r="V68" s="1011">
        <v>22018</v>
      </c>
      <c r="W68" s="1011"/>
      <c r="X68" s="1011"/>
      <c r="Y68" s="1011"/>
      <c r="Z68" s="1011"/>
      <c r="AA68" s="1011">
        <v>475</v>
      </c>
      <c r="AB68" s="1011"/>
      <c r="AC68" s="1011"/>
      <c r="AD68" s="1011"/>
      <c r="AE68" s="1011"/>
      <c r="AF68" s="1011">
        <v>475</v>
      </c>
      <c r="AG68" s="1011"/>
      <c r="AH68" s="1011"/>
      <c r="AI68" s="1011"/>
      <c r="AJ68" s="1011"/>
      <c r="AK68" s="1011">
        <v>1327</v>
      </c>
      <c r="AL68" s="1011"/>
      <c r="AM68" s="1011"/>
      <c r="AN68" s="1011"/>
      <c r="AO68" s="1011"/>
      <c r="AP68" s="1011" t="s">
        <v>481</v>
      </c>
      <c r="AQ68" s="1011"/>
      <c r="AR68" s="1011"/>
      <c r="AS68" s="1011"/>
      <c r="AT68" s="1011"/>
      <c r="AU68" s="1011" t="s">
        <v>481</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2">
      <c r="A69" s="214">
        <v>2</v>
      </c>
      <c r="B69" s="1003" t="s">
        <v>537</v>
      </c>
      <c r="C69" s="1004"/>
      <c r="D69" s="1004"/>
      <c r="E69" s="1004"/>
      <c r="F69" s="1004"/>
      <c r="G69" s="1004"/>
      <c r="H69" s="1004"/>
      <c r="I69" s="1004"/>
      <c r="J69" s="1004"/>
      <c r="K69" s="1004"/>
      <c r="L69" s="1004"/>
      <c r="M69" s="1004"/>
      <c r="N69" s="1004"/>
      <c r="O69" s="1004"/>
      <c r="P69" s="1005"/>
      <c r="Q69" s="1006">
        <v>186</v>
      </c>
      <c r="R69" s="1000"/>
      <c r="S69" s="1000"/>
      <c r="T69" s="1000"/>
      <c r="U69" s="1000"/>
      <c r="V69" s="1000">
        <v>154</v>
      </c>
      <c r="W69" s="1000"/>
      <c r="X69" s="1000"/>
      <c r="Y69" s="1000"/>
      <c r="Z69" s="1000"/>
      <c r="AA69" s="1000">
        <v>32</v>
      </c>
      <c r="AB69" s="1000"/>
      <c r="AC69" s="1000"/>
      <c r="AD69" s="1000"/>
      <c r="AE69" s="1000"/>
      <c r="AF69" s="1000">
        <v>32</v>
      </c>
      <c r="AG69" s="1000"/>
      <c r="AH69" s="1000"/>
      <c r="AI69" s="1000"/>
      <c r="AJ69" s="1000"/>
      <c r="AK69" s="1000" t="s">
        <v>481</v>
      </c>
      <c r="AL69" s="1000"/>
      <c r="AM69" s="1000"/>
      <c r="AN69" s="1000"/>
      <c r="AO69" s="1000"/>
      <c r="AP69" s="1000" t="s">
        <v>481</v>
      </c>
      <c r="AQ69" s="1000"/>
      <c r="AR69" s="1000"/>
      <c r="AS69" s="1000"/>
      <c r="AT69" s="1000"/>
      <c r="AU69" s="1000" t="s">
        <v>481</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2">
      <c r="A70" s="214">
        <v>3</v>
      </c>
      <c r="B70" s="1003" t="s">
        <v>538</v>
      </c>
      <c r="C70" s="1004"/>
      <c r="D70" s="1004"/>
      <c r="E70" s="1004"/>
      <c r="F70" s="1004"/>
      <c r="G70" s="1004"/>
      <c r="H70" s="1004"/>
      <c r="I70" s="1004"/>
      <c r="J70" s="1004"/>
      <c r="K70" s="1004"/>
      <c r="L70" s="1004"/>
      <c r="M70" s="1004"/>
      <c r="N70" s="1004"/>
      <c r="O70" s="1004"/>
      <c r="P70" s="1005"/>
      <c r="Q70" s="1006">
        <v>112</v>
      </c>
      <c r="R70" s="1000"/>
      <c r="S70" s="1000"/>
      <c r="T70" s="1000"/>
      <c r="U70" s="1000"/>
      <c r="V70" s="1000">
        <v>97</v>
      </c>
      <c r="W70" s="1000"/>
      <c r="X70" s="1000"/>
      <c r="Y70" s="1000"/>
      <c r="Z70" s="1000"/>
      <c r="AA70" s="1000">
        <v>15</v>
      </c>
      <c r="AB70" s="1000"/>
      <c r="AC70" s="1000"/>
      <c r="AD70" s="1000"/>
      <c r="AE70" s="1000"/>
      <c r="AF70" s="1000">
        <v>15</v>
      </c>
      <c r="AG70" s="1000"/>
      <c r="AH70" s="1000"/>
      <c r="AI70" s="1000"/>
      <c r="AJ70" s="1000"/>
      <c r="AK70" s="1000">
        <v>2</v>
      </c>
      <c r="AL70" s="1000"/>
      <c r="AM70" s="1000"/>
      <c r="AN70" s="1000"/>
      <c r="AO70" s="1000"/>
      <c r="AP70" s="1000" t="s">
        <v>481</v>
      </c>
      <c r="AQ70" s="1000"/>
      <c r="AR70" s="1000"/>
      <c r="AS70" s="1000"/>
      <c r="AT70" s="1000"/>
      <c r="AU70" s="1000" t="s">
        <v>481</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2">
      <c r="A71" s="214">
        <v>4</v>
      </c>
      <c r="B71" s="1003" t="s">
        <v>539</v>
      </c>
      <c r="C71" s="1004"/>
      <c r="D71" s="1004"/>
      <c r="E71" s="1004"/>
      <c r="F71" s="1004"/>
      <c r="G71" s="1004"/>
      <c r="H71" s="1004"/>
      <c r="I71" s="1004"/>
      <c r="J71" s="1004"/>
      <c r="K71" s="1004"/>
      <c r="L71" s="1004"/>
      <c r="M71" s="1004"/>
      <c r="N71" s="1004"/>
      <c r="O71" s="1004"/>
      <c r="P71" s="1005"/>
      <c r="Q71" s="1006">
        <v>111</v>
      </c>
      <c r="R71" s="1000"/>
      <c r="S71" s="1000"/>
      <c r="T71" s="1000"/>
      <c r="U71" s="1000"/>
      <c r="V71" s="1000">
        <v>81</v>
      </c>
      <c r="W71" s="1000"/>
      <c r="X71" s="1000"/>
      <c r="Y71" s="1000"/>
      <c r="Z71" s="1000"/>
      <c r="AA71" s="1000">
        <v>30</v>
      </c>
      <c r="AB71" s="1000"/>
      <c r="AC71" s="1000"/>
      <c r="AD71" s="1000"/>
      <c r="AE71" s="1000"/>
      <c r="AF71" s="1000">
        <v>30</v>
      </c>
      <c r="AG71" s="1000"/>
      <c r="AH71" s="1000"/>
      <c r="AI71" s="1000"/>
      <c r="AJ71" s="1000"/>
      <c r="AK71" s="1000" t="s">
        <v>481</v>
      </c>
      <c r="AL71" s="1000"/>
      <c r="AM71" s="1000"/>
      <c r="AN71" s="1000"/>
      <c r="AO71" s="1000"/>
      <c r="AP71" s="1000" t="s">
        <v>481</v>
      </c>
      <c r="AQ71" s="1000"/>
      <c r="AR71" s="1000"/>
      <c r="AS71" s="1000"/>
      <c r="AT71" s="1000"/>
      <c r="AU71" s="1000" t="s">
        <v>481</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2">
      <c r="A72" s="214">
        <v>5</v>
      </c>
      <c r="B72" s="1003" t="s">
        <v>540</v>
      </c>
      <c r="C72" s="1004"/>
      <c r="D72" s="1004"/>
      <c r="E72" s="1004"/>
      <c r="F72" s="1004"/>
      <c r="G72" s="1004"/>
      <c r="H72" s="1004"/>
      <c r="I72" s="1004"/>
      <c r="J72" s="1004"/>
      <c r="K72" s="1004"/>
      <c r="L72" s="1004"/>
      <c r="M72" s="1004"/>
      <c r="N72" s="1004"/>
      <c r="O72" s="1004"/>
      <c r="P72" s="1005"/>
      <c r="Q72" s="1006">
        <v>2076</v>
      </c>
      <c r="R72" s="1000"/>
      <c r="S72" s="1000"/>
      <c r="T72" s="1000"/>
      <c r="U72" s="1000"/>
      <c r="V72" s="1000">
        <v>1822</v>
      </c>
      <c r="W72" s="1000"/>
      <c r="X72" s="1000"/>
      <c r="Y72" s="1000"/>
      <c r="Z72" s="1000"/>
      <c r="AA72" s="1000">
        <v>254</v>
      </c>
      <c r="AB72" s="1000"/>
      <c r="AC72" s="1000"/>
      <c r="AD72" s="1000"/>
      <c r="AE72" s="1000"/>
      <c r="AF72" s="1000">
        <v>254</v>
      </c>
      <c r="AG72" s="1000"/>
      <c r="AH72" s="1000"/>
      <c r="AI72" s="1000"/>
      <c r="AJ72" s="1000"/>
      <c r="AK72" s="1000">
        <v>73</v>
      </c>
      <c r="AL72" s="1000"/>
      <c r="AM72" s="1000"/>
      <c r="AN72" s="1000"/>
      <c r="AO72" s="1000"/>
      <c r="AP72" s="1000" t="s">
        <v>481</v>
      </c>
      <c r="AQ72" s="1000"/>
      <c r="AR72" s="1000"/>
      <c r="AS72" s="1000"/>
      <c r="AT72" s="1000"/>
      <c r="AU72" s="1000" t="s">
        <v>481</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2">
      <c r="A73" s="214">
        <v>6</v>
      </c>
      <c r="B73" s="1003" t="s">
        <v>541</v>
      </c>
      <c r="C73" s="1004"/>
      <c r="D73" s="1004"/>
      <c r="E73" s="1004"/>
      <c r="F73" s="1004"/>
      <c r="G73" s="1004"/>
      <c r="H73" s="1004"/>
      <c r="I73" s="1004"/>
      <c r="J73" s="1004"/>
      <c r="K73" s="1004"/>
      <c r="L73" s="1004"/>
      <c r="M73" s="1004"/>
      <c r="N73" s="1004"/>
      <c r="O73" s="1004"/>
      <c r="P73" s="1005"/>
      <c r="Q73" s="1006">
        <v>565538</v>
      </c>
      <c r="R73" s="1000"/>
      <c r="S73" s="1000"/>
      <c r="T73" s="1000"/>
      <c r="U73" s="1000"/>
      <c r="V73" s="1000">
        <v>552543</v>
      </c>
      <c r="W73" s="1000"/>
      <c r="X73" s="1000"/>
      <c r="Y73" s="1000"/>
      <c r="Z73" s="1000"/>
      <c r="AA73" s="1000">
        <v>12995</v>
      </c>
      <c r="AB73" s="1000"/>
      <c r="AC73" s="1000"/>
      <c r="AD73" s="1000"/>
      <c r="AE73" s="1000"/>
      <c r="AF73" s="1000">
        <v>12995</v>
      </c>
      <c r="AG73" s="1000"/>
      <c r="AH73" s="1000"/>
      <c r="AI73" s="1000"/>
      <c r="AJ73" s="1000"/>
      <c r="AK73" s="1000">
        <v>3497</v>
      </c>
      <c r="AL73" s="1000"/>
      <c r="AM73" s="1000"/>
      <c r="AN73" s="1000"/>
      <c r="AO73" s="1000"/>
      <c r="AP73" s="1000" t="s">
        <v>481</v>
      </c>
      <c r="AQ73" s="1000"/>
      <c r="AR73" s="1000"/>
      <c r="AS73" s="1000"/>
      <c r="AT73" s="1000"/>
      <c r="AU73" s="1000" t="s">
        <v>481</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2">
      <c r="A74" s="214">
        <v>7</v>
      </c>
      <c r="B74" s="1003" t="s">
        <v>542</v>
      </c>
      <c r="C74" s="1004"/>
      <c r="D74" s="1004"/>
      <c r="E74" s="1004"/>
      <c r="F74" s="1004"/>
      <c r="G74" s="1004"/>
      <c r="H74" s="1004"/>
      <c r="I74" s="1004"/>
      <c r="J74" s="1004"/>
      <c r="K74" s="1004"/>
      <c r="L74" s="1004"/>
      <c r="M74" s="1004"/>
      <c r="N74" s="1004"/>
      <c r="O74" s="1004"/>
      <c r="P74" s="1005"/>
      <c r="Q74" s="1006">
        <v>2144</v>
      </c>
      <c r="R74" s="1000"/>
      <c r="S74" s="1000"/>
      <c r="T74" s="1000"/>
      <c r="U74" s="1000"/>
      <c r="V74" s="1000">
        <v>2024</v>
      </c>
      <c r="W74" s="1000"/>
      <c r="X74" s="1000"/>
      <c r="Y74" s="1000"/>
      <c r="Z74" s="1000"/>
      <c r="AA74" s="1000">
        <v>120</v>
      </c>
      <c r="AB74" s="1000"/>
      <c r="AC74" s="1000"/>
      <c r="AD74" s="1000"/>
      <c r="AE74" s="1000"/>
      <c r="AF74" s="1000">
        <v>120</v>
      </c>
      <c r="AG74" s="1000"/>
      <c r="AH74" s="1000"/>
      <c r="AI74" s="1000"/>
      <c r="AJ74" s="1000"/>
      <c r="AK74" s="1000" t="s">
        <v>481</v>
      </c>
      <c r="AL74" s="1000"/>
      <c r="AM74" s="1000"/>
      <c r="AN74" s="1000"/>
      <c r="AO74" s="1000"/>
      <c r="AP74" s="1000">
        <v>643</v>
      </c>
      <c r="AQ74" s="1000"/>
      <c r="AR74" s="1000"/>
      <c r="AS74" s="1000"/>
      <c r="AT74" s="1000"/>
      <c r="AU74" s="1000">
        <v>84</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2">
      <c r="A75" s="214">
        <v>8</v>
      </c>
      <c r="B75" s="1003" t="s">
        <v>543</v>
      </c>
      <c r="C75" s="1004"/>
      <c r="D75" s="1004"/>
      <c r="E75" s="1004"/>
      <c r="F75" s="1004"/>
      <c r="G75" s="1004"/>
      <c r="H75" s="1004"/>
      <c r="I75" s="1004"/>
      <c r="J75" s="1004"/>
      <c r="K75" s="1004"/>
      <c r="L75" s="1004"/>
      <c r="M75" s="1004"/>
      <c r="N75" s="1004"/>
      <c r="O75" s="1004"/>
      <c r="P75" s="1005"/>
      <c r="Q75" s="1007">
        <v>28</v>
      </c>
      <c r="R75" s="1008"/>
      <c r="S75" s="1008"/>
      <c r="T75" s="1008"/>
      <c r="U75" s="1009"/>
      <c r="V75" s="1010">
        <v>28</v>
      </c>
      <c r="W75" s="1008"/>
      <c r="X75" s="1008"/>
      <c r="Y75" s="1008"/>
      <c r="Z75" s="1009"/>
      <c r="AA75" s="1010">
        <v>0</v>
      </c>
      <c r="AB75" s="1008"/>
      <c r="AC75" s="1008"/>
      <c r="AD75" s="1008"/>
      <c r="AE75" s="1009"/>
      <c r="AF75" s="1010">
        <v>0</v>
      </c>
      <c r="AG75" s="1008"/>
      <c r="AH75" s="1008"/>
      <c r="AI75" s="1008"/>
      <c r="AJ75" s="1009"/>
      <c r="AK75" s="1010" t="s">
        <v>481</v>
      </c>
      <c r="AL75" s="1008"/>
      <c r="AM75" s="1008"/>
      <c r="AN75" s="1008"/>
      <c r="AO75" s="1009"/>
      <c r="AP75" s="1000" t="s">
        <v>481</v>
      </c>
      <c r="AQ75" s="1000"/>
      <c r="AR75" s="1000"/>
      <c r="AS75" s="1000"/>
      <c r="AT75" s="1000"/>
      <c r="AU75" s="1000" t="s">
        <v>481</v>
      </c>
      <c r="AV75" s="1000"/>
      <c r="AW75" s="1000"/>
      <c r="AX75" s="1000"/>
      <c r="AY75" s="1000"/>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2">
      <c r="A76" s="214">
        <v>9</v>
      </c>
      <c r="B76" s="1003" t="s">
        <v>544</v>
      </c>
      <c r="C76" s="1004"/>
      <c r="D76" s="1004"/>
      <c r="E76" s="1004"/>
      <c r="F76" s="1004"/>
      <c r="G76" s="1004"/>
      <c r="H76" s="1004"/>
      <c r="I76" s="1004"/>
      <c r="J76" s="1004"/>
      <c r="K76" s="1004"/>
      <c r="L76" s="1004"/>
      <c r="M76" s="1004"/>
      <c r="N76" s="1004"/>
      <c r="O76" s="1004"/>
      <c r="P76" s="1005"/>
      <c r="Q76" s="1007">
        <v>597</v>
      </c>
      <c r="R76" s="1008"/>
      <c r="S76" s="1008"/>
      <c r="T76" s="1008"/>
      <c r="U76" s="1009"/>
      <c r="V76" s="1010">
        <v>529</v>
      </c>
      <c r="W76" s="1008"/>
      <c r="X76" s="1008"/>
      <c r="Y76" s="1008"/>
      <c r="Z76" s="1009"/>
      <c r="AA76" s="1010">
        <v>69</v>
      </c>
      <c r="AB76" s="1008"/>
      <c r="AC76" s="1008"/>
      <c r="AD76" s="1008"/>
      <c r="AE76" s="1009"/>
      <c r="AF76" s="1010">
        <v>69</v>
      </c>
      <c r="AG76" s="1008"/>
      <c r="AH76" s="1008"/>
      <c r="AI76" s="1008"/>
      <c r="AJ76" s="1009"/>
      <c r="AK76" s="1010" t="s">
        <v>481</v>
      </c>
      <c r="AL76" s="1008"/>
      <c r="AM76" s="1008"/>
      <c r="AN76" s="1008"/>
      <c r="AO76" s="1009"/>
      <c r="AP76" s="1010">
        <v>425</v>
      </c>
      <c r="AQ76" s="1008"/>
      <c r="AR76" s="1008"/>
      <c r="AS76" s="1008"/>
      <c r="AT76" s="1009"/>
      <c r="AU76" s="1010">
        <v>74</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2">
      <c r="A77" s="214">
        <v>10</v>
      </c>
      <c r="B77" s="1003" t="s">
        <v>545</v>
      </c>
      <c r="C77" s="1004"/>
      <c r="D77" s="1004"/>
      <c r="E77" s="1004"/>
      <c r="F77" s="1004"/>
      <c r="G77" s="1004"/>
      <c r="H77" s="1004"/>
      <c r="I77" s="1004"/>
      <c r="J77" s="1004"/>
      <c r="K77" s="1004"/>
      <c r="L77" s="1004"/>
      <c r="M77" s="1004"/>
      <c r="N77" s="1004"/>
      <c r="O77" s="1004"/>
      <c r="P77" s="1005"/>
      <c r="Q77" s="1007">
        <v>3938</v>
      </c>
      <c r="R77" s="1008"/>
      <c r="S77" s="1008"/>
      <c r="T77" s="1008"/>
      <c r="U77" s="1009"/>
      <c r="V77" s="1010">
        <v>3586</v>
      </c>
      <c r="W77" s="1008"/>
      <c r="X77" s="1008"/>
      <c r="Y77" s="1008"/>
      <c r="Z77" s="1009"/>
      <c r="AA77" s="1010">
        <v>352</v>
      </c>
      <c r="AB77" s="1008"/>
      <c r="AC77" s="1008"/>
      <c r="AD77" s="1008"/>
      <c r="AE77" s="1009"/>
      <c r="AF77" s="1010">
        <v>5341</v>
      </c>
      <c r="AG77" s="1008"/>
      <c r="AH77" s="1008"/>
      <c r="AI77" s="1008"/>
      <c r="AJ77" s="1009"/>
      <c r="AK77" s="1010">
        <v>43</v>
      </c>
      <c r="AL77" s="1008"/>
      <c r="AM77" s="1008"/>
      <c r="AN77" s="1008"/>
      <c r="AO77" s="1009"/>
      <c r="AP77" s="1010">
        <v>3677</v>
      </c>
      <c r="AQ77" s="1008"/>
      <c r="AR77" s="1008"/>
      <c r="AS77" s="1008"/>
      <c r="AT77" s="1009"/>
      <c r="AU77" s="1010">
        <v>7</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2">
      <c r="A78" s="214">
        <v>11</v>
      </c>
      <c r="B78" s="1003" t="s">
        <v>546</v>
      </c>
      <c r="C78" s="1004"/>
      <c r="D78" s="1004"/>
      <c r="E78" s="1004"/>
      <c r="F78" s="1004"/>
      <c r="G78" s="1004"/>
      <c r="H78" s="1004"/>
      <c r="I78" s="1004"/>
      <c r="J78" s="1004"/>
      <c r="K78" s="1004"/>
      <c r="L78" s="1004"/>
      <c r="M78" s="1004"/>
      <c r="N78" s="1004"/>
      <c r="O78" s="1004"/>
      <c r="P78" s="1005"/>
      <c r="Q78" s="1006">
        <v>2779</v>
      </c>
      <c r="R78" s="1000"/>
      <c r="S78" s="1000"/>
      <c r="T78" s="1000"/>
      <c r="U78" s="1000"/>
      <c r="V78" s="1000">
        <v>2949</v>
      </c>
      <c r="W78" s="1000"/>
      <c r="X78" s="1000"/>
      <c r="Y78" s="1000"/>
      <c r="Z78" s="1000"/>
      <c r="AA78" s="1000">
        <v>-170</v>
      </c>
      <c r="AB78" s="1000"/>
      <c r="AC78" s="1000"/>
      <c r="AD78" s="1000"/>
      <c r="AE78" s="1000"/>
      <c r="AF78" s="1000">
        <v>1051</v>
      </c>
      <c r="AG78" s="1000"/>
      <c r="AH78" s="1000"/>
      <c r="AI78" s="1000"/>
      <c r="AJ78" s="1000"/>
      <c r="AK78" s="1000">
        <v>374</v>
      </c>
      <c r="AL78" s="1000"/>
      <c r="AM78" s="1000"/>
      <c r="AN78" s="1000"/>
      <c r="AO78" s="1000"/>
      <c r="AP78" s="1000">
        <v>3610</v>
      </c>
      <c r="AQ78" s="1000"/>
      <c r="AR78" s="1000"/>
      <c r="AS78" s="1000"/>
      <c r="AT78" s="1000"/>
      <c r="AU78" s="1000">
        <v>530</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2">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2">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2">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2">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2">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2">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2">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2">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2">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5">
      <c r="A88" s="217" t="s">
        <v>368</v>
      </c>
      <c r="B88" s="973" t="s">
        <v>391</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20382</v>
      </c>
      <c r="AG88" s="988"/>
      <c r="AH88" s="988"/>
      <c r="AI88" s="988"/>
      <c r="AJ88" s="988"/>
      <c r="AK88" s="992"/>
      <c r="AL88" s="992"/>
      <c r="AM88" s="992"/>
      <c r="AN88" s="992"/>
      <c r="AO88" s="992"/>
      <c r="AP88" s="988">
        <v>8355</v>
      </c>
      <c r="AQ88" s="988"/>
      <c r="AR88" s="988"/>
      <c r="AS88" s="988"/>
      <c r="AT88" s="988"/>
      <c r="AU88" s="988">
        <v>695</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2">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2">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2">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2">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2">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2">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2">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2">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2">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2">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2">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2">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2">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5">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392</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35</v>
      </c>
      <c r="CS102" s="980"/>
      <c r="CT102" s="980"/>
      <c r="CU102" s="980"/>
      <c r="CV102" s="981"/>
      <c r="CW102" s="979">
        <v>0</v>
      </c>
      <c r="CX102" s="980"/>
      <c r="CY102" s="980"/>
      <c r="CZ102" s="980"/>
      <c r="DA102" s="981"/>
      <c r="DB102" s="979">
        <v>0</v>
      </c>
      <c r="DC102" s="980"/>
      <c r="DD102" s="980"/>
      <c r="DE102" s="980"/>
      <c r="DF102" s="981"/>
      <c r="DG102" s="979">
        <v>0</v>
      </c>
      <c r="DH102" s="980"/>
      <c r="DI102" s="980"/>
      <c r="DJ102" s="980"/>
      <c r="DK102" s="981"/>
      <c r="DL102" s="979">
        <v>0</v>
      </c>
      <c r="DM102" s="980"/>
      <c r="DN102" s="980"/>
      <c r="DO102" s="980"/>
      <c r="DP102" s="981"/>
      <c r="DQ102" s="979">
        <v>0</v>
      </c>
      <c r="DR102" s="980"/>
      <c r="DS102" s="980"/>
      <c r="DT102" s="980"/>
      <c r="DU102" s="981"/>
      <c r="DV102" s="962"/>
      <c r="DW102" s="963"/>
      <c r="DX102" s="963"/>
      <c r="DY102" s="963"/>
      <c r="DZ102" s="964"/>
      <c r="EA102" s="199"/>
    </row>
    <row r="103" spans="1:131" s="200" customFormat="1" ht="26.25" customHeight="1" x14ac:dyDescent="0.2">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393</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2">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394</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2">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2">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5">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2">
      <c r="A108" s="967" t="s">
        <v>397</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398</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2">
      <c r="A109" s="922" t="s">
        <v>399</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400</v>
      </c>
      <c r="AB109" s="923"/>
      <c r="AC109" s="923"/>
      <c r="AD109" s="923"/>
      <c r="AE109" s="924"/>
      <c r="AF109" s="925" t="s">
        <v>287</v>
      </c>
      <c r="AG109" s="923"/>
      <c r="AH109" s="923"/>
      <c r="AI109" s="923"/>
      <c r="AJ109" s="924"/>
      <c r="AK109" s="925" t="s">
        <v>286</v>
      </c>
      <c r="AL109" s="923"/>
      <c r="AM109" s="923"/>
      <c r="AN109" s="923"/>
      <c r="AO109" s="924"/>
      <c r="AP109" s="925" t="s">
        <v>401</v>
      </c>
      <c r="AQ109" s="923"/>
      <c r="AR109" s="923"/>
      <c r="AS109" s="923"/>
      <c r="AT109" s="954"/>
      <c r="AU109" s="922" t="s">
        <v>399</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400</v>
      </c>
      <c r="BR109" s="923"/>
      <c r="BS109" s="923"/>
      <c r="BT109" s="923"/>
      <c r="BU109" s="924"/>
      <c r="BV109" s="925" t="s">
        <v>287</v>
      </c>
      <c r="BW109" s="923"/>
      <c r="BX109" s="923"/>
      <c r="BY109" s="923"/>
      <c r="BZ109" s="924"/>
      <c r="CA109" s="925" t="s">
        <v>286</v>
      </c>
      <c r="CB109" s="923"/>
      <c r="CC109" s="923"/>
      <c r="CD109" s="923"/>
      <c r="CE109" s="924"/>
      <c r="CF109" s="961" t="s">
        <v>401</v>
      </c>
      <c r="CG109" s="961"/>
      <c r="CH109" s="961"/>
      <c r="CI109" s="961"/>
      <c r="CJ109" s="961"/>
      <c r="CK109" s="925" t="s">
        <v>402</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400</v>
      </c>
      <c r="DH109" s="923"/>
      <c r="DI109" s="923"/>
      <c r="DJ109" s="923"/>
      <c r="DK109" s="924"/>
      <c r="DL109" s="925" t="s">
        <v>287</v>
      </c>
      <c r="DM109" s="923"/>
      <c r="DN109" s="923"/>
      <c r="DO109" s="923"/>
      <c r="DP109" s="924"/>
      <c r="DQ109" s="925" t="s">
        <v>286</v>
      </c>
      <c r="DR109" s="923"/>
      <c r="DS109" s="923"/>
      <c r="DT109" s="923"/>
      <c r="DU109" s="924"/>
      <c r="DV109" s="925" t="s">
        <v>401</v>
      </c>
      <c r="DW109" s="923"/>
      <c r="DX109" s="923"/>
      <c r="DY109" s="923"/>
      <c r="DZ109" s="954"/>
    </row>
    <row r="110" spans="1:131" s="199" customFormat="1" ht="26.25" customHeight="1" x14ac:dyDescent="0.2">
      <c r="A110" s="825" t="s">
        <v>403</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473895</v>
      </c>
      <c r="AB110" s="916"/>
      <c r="AC110" s="916"/>
      <c r="AD110" s="916"/>
      <c r="AE110" s="917"/>
      <c r="AF110" s="918">
        <v>453653</v>
      </c>
      <c r="AG110" s="916"/>
      <c r="AH110" s="916"/>
      <c r="AI110" s="916"/>
      <c r="AJ110" s="917"/>
      <c r="AK110" s="918">
        <v>485536</v>
      </c>
      <c r="AL110" s="916"/>
      <c r="AM110" s="916"/>
      <c r="AN110" s="916"/>
      <c r="AO110" s="917"/>
      <c r="AP110" s="919">
        <v>16.8</v>
      </c>
      <c r="AQ110" s="920"/>
      <c r="AR110" s="920"/>
      <c r="AS110" s="920"/>
      <c r="AT110" s="921"/>
      <c r="AU110" s="955" t="s">
        <v>62</v>
      </c>
      <c r="AV110" s="956"/>
      <c r="AW110" s="956"/>
      <c r="AX110" s="956"/>
      <c r="AY110" s="956"/>
      <c r="AZ110" s="881" t="s">
        <v>404</v>
      </c>
      <c r="BA110" s="826"/>
      <c r="BB110" s="826"/>
      <c r="BC110" s="826"/>
      <c r="BD110" s="826"/>
      <c r="BE110" s="826"/>
      <c r="BF110" s="826"/>
      <c r="BG110" s="826"/>
      <c r="BH110" s="826"/>
      <c r="BI110" s="826"/>
      <c r="BJ110" s="826"/>
      <c r="BK110" s="826"/>
      <c r="BL110" s="826"/>
      <c r="BM110" s="826"/>
      <c r="BN110" s="826"/>
      <c r="BO110" s="826"/>
      <c r="BP110" s="827"/>
      <c r="BQ110" s="882">
        <v>4719852</v>
      </c>
      <c r="BR110" s="863"/>
      <c r="BS110" s="863"/>
      <c r="BT110" s="863"/>
      <c r="BU110" s="863"/>
      <c r="BV110" s="863">
        <v>4675146</v>
      </c>
      <c r="BW110" s="863"/>
      <c r="BX110" s="863"/>
      <c r="BY110" s="863"/>
      <c r="BZ110" s="863"/>
      <c r="CA110" s="863">
        <v>4549981</v>
      </c>
      <c r="CB110" s="863"/>
      <c r="CC110" s="863"/>
      <c r="CD110" s="863"/>
      <c r="CE110" s="863"/>
      <c r="CF110" s="887">
        <v>157.80000000000001</v>
      </c>
      <c r="CG110" s="888"/>
      <c r="CH110" s="888"/>
      <c r="CI110" s="888"/>
      <c r="CJ110" s="888"/>
      <c r="CK110" s="951" t="s">
        <v>405</v>
      </c>
      <c r="CL110" s="837"/>
      <c r="CM110" s="912" t="s">
        <v>406</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2">
      <c r="A111" s="792" t="s">
        <v>407</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408</v>
      </c>
      <c r="BA111" s="768"/>
      <c r="BB111" s="768"/>
      <c r="BC111" s="768"/>
      <c r="BD111" s="768"/>
      <c r="BE111" s="768"/>
      <c r="BF111" s="768"/>
      <c r="BG111" s="768"/>
      <c r="BH111" s="768"/>
      <c r="BI111" s="768"/>
      <c r="BJ111" s="768"/>
      <c r="BK111" s="768"/>
      <c r="BL111" s="768"/>
      <c r="BM111" s="768"/>
      <c r="BN111" s="768"/>
      <c r="BO111" s="768"/>
      <c r="BP111" s="769"/>
      <c r="BQ111" s="834" t="s">
        <v>112</v>
      </c>
      <c r="BR111" s="835"/>
      <c r="BS111" s="835"/>
      <c r="BT111" s="835"/>
      <c r="BU111" s="835"/>
      <c r="BV111" s="835" t="s">
        <v>112</v>
      </c>
      <c r="BW111" s="835"/>
      <c r="BX111" s="835"/>
      <c r="BY111" s="835"/>
      <c r="BZ111" s="835"/>
      <c r="CA111" s="835" t="s">
        <v>112</v>
      </c>
      <c r="CB111" s="835"/>
      <c r="CC111" s="835"/>
      <c r="CD111" s="835"/>
      <c r="CE111" s="835"/>
      <c r="CF111" s="896" t="s">
        <v>112</v>
      </c>
      <c r="CG111" s="897"/>
      <c r="CH111" s="897"/>
      <c r="CI111" s="897"/>
      <c r="CJ111" s="897"/>
      <c r="CK111" s="952"/>
      <c r="CL111" s="839"/>
      <c r="CM111" s="842" t="s">
        <v>409</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2">
      <c r="A112" s="937" t="s">
        <v>410</v>
      </c>
      <c r="B112" s="938"/>
      <c r="C112" s="768" t="s">
        <v>411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412</v>
      </c>
      <c r="BA112" s="768"/>
      <c r="BB112" s="768"/>
      <c r="BC112" s="768"/>
      <c r="BD112" s="768"/>
      <c r="BE112" s="768"/>
      <c r="BF112" s="768"/>
      <c r="BG112" s="768"/>
      <c r="BH112" s="768"/>
      <c r="BI112" s="768"/>
      <c r="BJ112" s="768"/>
      <c r="BK112" s="768"/>
      <c r="BL112" s="768"/>
      <c r="BM112" s="768"/>
      <c r="BN112" s="768"/>
      <c r="BO112" s="768"/>
      <c r="BP112" s="769"/>
      <c r="BQ112" s="834">
        <v>254897</v>
      </c>
      <c r="BR112" s="835"/>
      <c r="BS112" s="835"/>
      <c r="BT112" s="835"/>
      <c r="BU112" s="835"/>
      <c r="BV112" s="835">
        <v>243279</v>
      </c>
      <c r="BW112" s="835"/>
      <c r="BX112" s="835"/>
      <c r="BY112" s="835"/>
      <c r="BZ112" s="835"/>
      <c r="CA112" s="835">
        <v>241851</v>
      </c>
      <c r="CB112" s="835"/>
      <c r="CC112" s="835"/>
      <c r="CD112" s="835"/>
      <c r="CE112" s="835"/>
      <c r="CF112" s="896">
        <v>8.4</v>
      </c>
      <c r="CG112" s="897"/>
      <c r="CH112" s="897"/>
      <c r="CI112" s="897"/>
      <c r="CJ112" s="897"/>
      <c r="CK112" s="952"/>
      <c r="CL112" s="839"/>
      <c r="CM112" s="842" t="s">
        <v>413</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2">
      <c r="A113" s="939"/>
      <c r="B113" s="940"/>
      <c r="C113" s="768" t="s">
        <v>414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21576</v>
      </c>
      <c r="AB113" s="944"/>
      <c r="AC113" s="944"/>
      <c r="AD113" s="944"/>
      <c r="AE113" s="945"/>
      <c r="AF113" s="946">
        <v>19639</v>
      </c>
      <c r="AG113" s="944"/>
      <c r="AH113" s="944"/>
      <c r="AI113" s="944"/>
      <c r="AJ113" s="945"/>
      <c r="AK113" s="946">
        <v>20946</v>
      </c>
      <c r="AL113" s="944"/>
      <c r="AM113" s="944"/>
      <c r="AN113" s="944"/>
      <c r="AO113" s="945"/>
      <c r="AP113" s="947">
        <v>0.7</v>
      </c>
      <c r="AQ113" s="948"/>
      <c r="AR113" s="948"/>
      <c r="AS113" s="948"/>
      <c r="AT113" s="949"/>
      <c r="AU113" s="957"/>
      <c r="AV113" s="958"/>
      <c r="AW113" s="958"/>
      <c r="AX113" s="958"/>
      <c r="AY113" s="958"/>
      <c r="AZ113" s="833" t="s">
        <v>415</v>
      </c>
      <c r="BA113" s="768"/>
      <c r="BB113" s="768"/>
      <c r="BC113" s="768"/>
      <c r="BD113" s="768"/>
      <c r="BE113" s="768"/>
      <c r="BF113" s="768"/>
      <c r="BG113" s="768"/>
      <c r="BH113" s="768"/>
      <c r="BI113" s="768"/>
      <c r="BJ113" s="768"/>
      <c r="BK113" s="768"/>
      <c r="BL113" s="768"/>
      <c r="BM113" s="768"/>
      <c r="BN113" s="768"/>
      <c r="BO113" s="768"/>
      <c r="BP113" s="769"/>
      <c r="BQ113" s="834">
        <v>689821</v>
      </c>
      <c r="BR113" s="835"/>
      <c r="BS113" s="835"/>
      <c r="BT113" s="835"/>
      <c r="BU113" s="835"/>
      <c r="BV113" s="835">
        <v>699986</v>
      </c>
      <c r="BW113" s="835"/>
      <c r="BX113" s="835"/>
      <c r="BY113" s="835"/>
      <c r="BZ113" s="835"/>
      <c r="CA113" s="835">
        <v>695857</v>
      </c>
      <c r="CB113" s="835"/>
      <c r="CC113" s="835"/>
      <c r="CD113" s="835"/>
      <c r="CE113" s="835"/>
      <c r="CF113" s="896">
        <v>24.1</v>
      </c>
      <c r="CG113" s="897"/>
      <c r="CH113" s="897"/>
      <c r="CI113" s="897"/>
      <c r="CJ113" s="897"/>
      <c r="CK113" s="952"/>
      <c r="CL113" s="839"/>
      <c r="CM113" s="842" t="s">
        <v>416</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2">
      <c r="A114" s="939"/>
      <c r="B114" s="940"/>
      <c r="C114" s="768" t="s">
        <v>417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31615</v>
      </c>
      <c r="AB114" s="798"/>
      <c r="AC114" s="798"/>
      <c r="AD114" s="798"/>
      <c r="AE114" s="799"/>
      <c r="AF114" s="800">
        <v>35735</v>
      </c>
      <c r="AG114" s="798"/>
      <c r="AH114" s="798"/>
      <c r="AI114" s="798"/>
      <c r="AJ114" s="799"/>
      <c r="AK114" s="800">
        <v>34696</v>
      </c>
      <c r="AL114" s="798"/>
      <c r="AM114" s="798"/>
      <c r="AN114" s="798"/>
      <c r="AO114" s="799"/>
      <c r="AP114" s="845">
        <v>1.2</v>
      </c>
      <c r="AQ114" s="846"/>
      <c r="AR114" s="846"/>
      <c r="AS114" s="846"/>
      <c r="AT114" s="847"/>
      <c r="AU114" s="957"/>
      <c r="AV114" s="958"/>
      <c r="AW114" s="958"/>
      <c r="AX114" s="958"/>
      <c r="AY114" s="958"/>
      <c r="AZ114" s="833" t="s">
        <v>418</v>
      </c>
      <c r="BA114" s="768"/>
      <c r="BB114" s="768"/>
      <c r="BC114" s="768"/>
      <c r="BD114" s="768"/>
      <c r="BE114" s="768"/>
      <c r="BF114" s="768"/>
      <c r="BG114" s="768"/>
      <c r="BH114" s="768"/>
      <c r="BI114" s="768"/>
      <c r="BJ114" s="768"/>
      <c r="BK114" s="768"/>
      <c r="BL114" s="768"/>
      <c r="BM114" s="768"/>
      <c r="BN114" s="768"/>
      <c r="BO114" s="768"/>
      <c r="BP114" s="769"/>
      <c r="BQ114" s="834">
        <v>2078166</v>
      </c>
      <c r="BR114" s="835"/>
      <c r="BS114" s="835"/>
      <c r="BT114" s="835"/>
      <c r="BU114" s="835"/>
      <c r="BV114" s="835">
        <v>1997012</v>
      </c>
      <c r="BW114" s="835"/>
      <c r="BX114" s="835"/>
      <c r="BY114" s="835"/>
      <c r="BZ114" s="835"/>
      <c r="CA114" s="835">
        <v>1847207</v>
      </c>
      <c r="CB114" s="835"/>
      <c r="CC114" s="835"/>
      <c r="CD114" s="835"/>
      <c r="CE114" s="835"/>
      <c r="CF114" s="896">
        <v>64</v>
      </c>
      <c r="CG114" s="897"/>
      <c r="CH114" s="897"/>
      <c r="CI114" s="897"/>
      <c r="CJ114" s="897"/>
      <c r="CK114" s="952"/>
      <c r="CL114" s="839"/>
      <c r="CM114" s="842" t="s">
        <v>419</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2">
      <c r="A115" s="939"/>
      <c r="B115" s="940"/>
      <c r="C115" s="768" t="s">
        <v>420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112</v>
      </c>
      <c r="AB115" s="944"/>
      <c r="AC115" s="944"/>
      <c r="AD115" s="944"/>
      <c r="AE115" s="945"/>
      <c r="AF115" s="946" t="s">
        <v>112</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421</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422</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2">
      <c r="A116" s="941"/>
      <c r="B116" s="942"/>
      <c r="C116" s="901" t="s">
        <v>423</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424</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425</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2">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426</v>
      </c>
      <c r="Z117" s="924"/>
      <c r="AA117" s="929">
        <v>527086</v>
      </c>
      <c r="AB117" s="930"/>
      <c r="AC117" s="930"/>
      <c r="AD117" s="930"/>
      <c r="AE117" s="931"/>
      <c r="AF117" s="932">
        <v>509027</v>
      </c>
      <c r="AG117" s="930"/>
      <c r="AH117" s="930"/>
      <c r="AI117" s="930"/>
      <c r="AJ117" s="931"/>
      <c r="AK117" s="932">
        <v>541178</v>
      </c>
      <c r="AL117" s="930"/>
      <c r="AM117" s="930"/>
      <c r="AN117" s="930"/>
      <c r="AO117" s="931"/>
      <c r="AP117" s="933"/>
      <c r="AQ117" s="934"/>
      <c r="AR117" s="934"/>
      <c r="AS117" s="934"/>
      <c r="AT117" s="935"/>
      <c r="AU117" s="957"/>
      <c r="AV117" s="958"/>
      <c r="AW117" s="958"/>
      <c r="AX117" s="958"/>
      <c r="AY117" s="958"/>
      <c r="AZ117" s="884" t="s">
        <v>427</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428</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2">
      <c r="A118" s="922" t="s">
        <v>402</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400</v>
      </c>
      <c r="AB118" s="923"/>
      <c r="AC118" s="923"/>
      <c r="AD118" s="923"/>
      <c r="AE118" s="924"/>
      <c r="AF118" s="925" t="s">
        <v>287</v>
      </c>
      <c r="AG118" s="923"/>
      <c r="AH118" s="923"/>
      <c r="AI118" s="923"/>
      <c r="AJ118" s="924"/>
      <c r="AK118" s="925" t="s">
        <v>286</v>
      </c>
      <c r="AL118" s="923"/>
      <c r="AM118" s="923"/>
      <c r="AN118" s="923"/>
      <c r="AO118" s="924"/>
      <c r="AP118" s="926" t="s">
        <v>401</v>
      </c>
      <c r="AQ118" s="927"/>
      <c r="AR118" s="927"/>
      <c r="AS118" s="927"/>
      <c r="AT118" s="928"/>
      <c r="AU118" s="957"/>
      <c r="AV118" s="958"/>
      <c r="AW118" s="958"/>
      <c r="AX118" s="958"/>
      <c r="AY118" s="958"/>
      <c r="AZ118" s="900" t="s">
        <v>429</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430</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2">
      <c r="A119" s="836" t="s">
        <v>405</v>
      </c>
      <c r="B119" s="837"/>
      <c r="C119" s="912" t="s">
        <v>406</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431</v>
      </c>
      <c r="BP119" s="899"/>
      <c r="BQ119" s="903">
        <v>7742736</v>
      </c>
      <c r="BR119" s="866"/>
      <c r="BS119" s="866"/>
      <c r="BT119" s="866"/>
      <c r="BU119" s="866"/>
      <c r="BV119" s="866">
        <v>7615423</v>
      </c>
      <c r="BW119" s="866"/>
      <c r="BX119" s="866"/>
      <c r="BY119" s="866"/>
      <c r="BZ119" s="866"/>
      <c r="CA119" s="866">
        <v>7334896</v>
      </c>
      <c r="CB119" s="866"/>
      <c r="CC119" s="866"/>
      <c r="CD119" s="866"/>
      <c r="CE119" s="866"/>
      <c r="CF119" s="764"/>
      <c r="CG119" s="765"/>
      <c r="CH119" s="765"/>
      <c r="CI119" s="765"/>
      <c r="CJ119" s="855"/>
      <c r="CK119" s="953"/>
      <c r="CL119" s="841"/>
      <c r="CM119" s="859" t="s">
        <v>432</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2">
      <c r="A120" s="838"/>
      <c r="B120" s="839"/>
      <c r="C120" s="842" t="s">
        <v>409</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433</v>
      </c>
      <c r="AV120" s="905"/>
      <c r="AW120" s="905"/>
      <c r="AX120" s="905"/>
      <c r="AY120" s="906"/>
      <c r="AZ120" s="881" t="s">
        <v>434</v>
      </c>
      <c r="BA120" s="826"/>
      <c r="BB120" s="826"/>
      <c r="BC120" s="826"/>
      <c r="BD120" s="826"/>
      <c r="BE120" s="826"/>
      <c r="BF120" s="826"/>
      <c r="BG120" s="826"/>
      <c r="BH120" s="826"/>
      <c r="BI120" s="826"/>
      <c r="BJ120" s="826"/>
      <c r="BK120" s="826"/>
      <c r="BL120" s="826"/>
      <c r="BM120" s="826"/>
      <c r="BN120" s="826"/>
      <c r="BO120" s="826"/>
      <c r="BP120" s="827"/>
      <c r="BQ120" s="882">
        <v>1899865</v>
      </c>
      <c r="BR120" s="863"/>
      <c r="BS120" s="863"/>
      <c r="BT120" s="863"/>
      <c r="BU120" s="863"/>
      <c r="BV120" s="863">
        <v>2616896</v>
      </c>
      <c r="BW120" s="863"/>
      <c r="BX120" s="863"/>
      <c r="BY120" s="863"/>
      <c r="BZ120" s="863"/>
      <c r="CA120" s="863">
        <v>2678724</v>
      </c>
      <c r="CB120" s="863"/>
      <c r="CC120" s="863"/>
      <c r="CD120" s="863"/>
      <c r="CE120" s="863"/>
      <c r="CF120" s="887">
        <v>92.9</v>
      </c>
      <c r="CG120" s="888"/>
      <c r="CH120" s="888"/>
      <c r="CI120" s="888"/>
      <c r="CJ120" s="888"/>
      <c r="CK120" s="889" t="s">
        <v>435</v>
      </c>
      <c r="CL120" s="873"/>
      <c r="CM120" s="873"/>
      <c r="CN120" s="873"/>
      <c r="CO120" s="874"/>
      <c r="CP120" s="893" t="s">
        <v>436</v>
      </c>
      <c r="CQ120" s="894"/>
      <c r="CR120" s="894"/>
      <c r="CS120" s="894"/>
      <c r="CT120" s="894"/>
      <c r="CU120" s="894"/>
      <c r="CV120" s="894"/>
      <c r="CW120" s="894"/>
      <c r="CX120" s="894"/>
      <c r="CY120" s="894"/>
      <c r="CZ120" s="894"/>
      <c r="DA120" s="894"/>
      <c r="DB120" s="894"/>
      <c r="DC120" s="894"/>
      <c r="DD120" s="894"/>
      <c r="DE120" s="894"/>
      <c r="DF120" s="895"/>
      <c r="DG120" s="882">
        <v>254897</v>
      </c>
      <c r="DH120" s="863"/>
      <c r="DI120" s="863"/>
      <c r="DJ120" s="863"/>
      <c r="DK120" s="863"/>
      <c r="DL120" s="863">
        <v>243279</v>
      </c>
      <c r="DM120" s="863"/>
      <c r="DN120" s="863"/>
      <c r="DO120" s="863"/>
      <c r="DP120" s="863"/>
      <c r="DQ120" s="863">
        <v>241851</v>
      </c>
      <c r="DR120" s="863"/>
      <c r="DS120" s="863"/>
      <c r="DT120" s="863"/>
      <c r="DU120" s="863"/>
      <c r="DV120" s="864">
        <v>8.4</v>
      </c>
      <c r="DW120" s="864"/>
      <c r="DX120" s="864"/>
      <c r="DY120" s="864"/>
      <c r="DZ120" s="865"/>
    </row>
    <row r="121" spans="1:130" s="199" customFormat="1" ht="26.25" customHeight="1" x14ac:dyDescent="0.2">
      <c r="A121" s="838"/>
      <c r="B121" s="839"/>
      <c r="C121" s="884" t="s">
        <v>437</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438</v>
      </c>
      <c r="BA121" s="768"/>
      <c r="BB121" s="768"/>
      <c r="BC121" s="768"/>
      <c r="BD121" s="768"/>
      <c r="BE121" s="768"/>
      <c r="BF121" s="768"/>
      <c r="BG121" s="768"/>
      <c r="BH121" s="768"/>
      <c r="BI121" s="768"/>
      <c r="BJ121" s="768"/>
      <c r="BK121" s="768"/>
      <c r="BL121" s="768"/>
      <c r="BM121" s="768"/>
      <c r="BN121" s="768"/>
      <c r="BO121" s="768"/>
      <c r="BP121" s="769"/>
      <c r="BQ121" s="834">
        <v>78777</v>
      </c>
      <c r="BR121" s="835"/>
      <c r="BS121" s="835"/>
      <c r="BT121" s="835"/>
      <c r="BU121" s="835"/>
      <c r="BV121" s="835">
        <v>62179</v>
      </c>
      <c r="BW121" s="835"/>
      <c r="BX121" s="835"/>
      <c r="BY121" s="835"/>
      <c r="BZ121" s="835"/>
      <c r="CA121" s="835">
        <v>45227</v>
      </c>
      <c r="CB121" s="835"/>
      <c r="CC121" s="835"/>
      <c r="CD121" s="835"/>
      <c r="CE121" s="835"/>
      <c r="CF121" s="896">
        <v>1.6</v>
      </c>
      <c r="CG121" s="897"/>
      <c r="CH121" s="897"/>
      <c r="CI121" s="897"/>
      <c r="CJ121" s="897"/>
      <c r="CK121" s="890"/>
      <c r="CL121" s="876"/>
      <c r="CM121" s="876"/>
      <c r="CN121" s="876"/>
      <c r="CO121" s="877"/>
      <c r="CP121" s="856" t="s">
        <v>439</v>
      </c>
      <c r="CQ121" s="857"/>
      <c r="CR121" s="857"/>
      <c r="CS121" s="857"/>
      <c r="CT121" s="857"/>
      <c r="CU121" s="857"/>
      <c r="CV121" s="857"/>
      <c r="CW121" s="857"/>
      <c r="CX121" s="857"/>
      <c r="CY121" s="857"/>
      <c r="CZ121" s="857"/>
      <c r="DA121" s="857"/>
      <c r="DB121" s="857"/>
      <c r="DC121" s="857"/>
      <c r="DD121" s="857"/>
      <c r="DE121" s="857"/>
      <c r="DF121" s="858"/>
      <c r="DG121" s="834" t="s">
        <v>112</v>
      </c>
      <c r="DH121" s="835"/>
      <c r="DI121" s="835"/>
      <c r="DJ121" s="835"/>
      <c r="DK121" s="835"/>
      <c r="DL121" s="835" t="s">
        <v>112</v>
      </c>
      <c r="DM121" s="835"/>
      <c r="DN121" s="835"/>
      <c r="DO121" s="835"/>
      <c r="DP121" s="835"/>
      <c r="DQ121" s="835" t="s">
        <v>112</v>
      </c>
      <c r="DR121" s="835"/>
      <c r="DS121" s="835"/>
      <c r="DT121" s="835"/>
      <c r="DU121" s="835"/>
      <c r="DV121" s="812" t="s">
        <v>112</v>
      </c>
      <c r="DW121" s="812"/>
      <c r="DX121" s="812"/>
      <c r="DY121" s="812"/>
      <c r="DZ121" s="813"/>
    </row>
    <row r="122" spans="1:130" s="199" customFormat="1" ht="26.25" customHeight="1" x14ac:dyDescent="0.2">
      <c r="A122" s="838"/>
      <c r="B122" s="839"/>
      <c r="C122" s="842" t="s">
        <v>419</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440</v>
      </c>
      <c r="BA122" s="901"/>
      <c r="BB122" s="901"/>
      <c r="BC122" s="901"/>
      <c r="BD122" s="901"/>
      <c r="BE122" s="901"/>
      <c r="BF122" s="901"/>
      <c r="BG122" s="901"/>
      <c r="BH122" s="901"/>
      <c r="BI122" s="901"/>
      <c r="BJ122" s="901"/>
      <c r="BK122" s="901"/>
      <c r="BL122" s="901"/>
      <c r="BM122" s="901"/>
      <c r="BN122" s="901"/>
      <c r="BO122" s="901"/>
      <c r="BP122" s="902"/>
      <c r="BQ122" s="903">
        <v>3934909</v>
      </c>
      <c r="BR122" s="866"/>
      <c r="BS122" s="866"/>
      <c r="BT122" s="866"/>
      <c r="BU122" s="866"/>
      <c r="BV122" s="866">
        <v>3940602</v>
      </c>
      <c r="BW122" s="866"/>
      <c r="BX122" s="866"/>
      <c r="BY122" s="866"/>
      <c r="BZ122" s="866"/>
      <c r="CA122" s="866">
        <v>3890915</v>
      </c>
      <c r="CB122" s="866"/>
      <c r="CC122" s="866"/>
      <c r="CD122" s="866"/>
      <c r="CE122" s="866"/>
      <c r="CF122" s="867">
        <v>134.9</v>
      </c>
      <c r="CG122" s="868"/>
      <c r="CH122" s="868"/>
      <c r="CI122" s="868"/>
      <c r="CJ122" s="868"/>
      <c r="CK122" s="890"/>
      <c r="CL122" s="876"/>
      <c r="CM122" s="876"/>
      <c r="CN122" s="876"/>
      <c r="CO122" s="877"/>
      <c r="CP122" s="856" t="s">
        <v>441</v>
      </c>
      <c r="CQ122" s="857"/>
      <c r="CR122" s="857"/>
      <c r="CS122" s="857"/>
      <c r="CT122" s="857"/>
      <c r="CU122" s="857"/>
      <c r="CV122" s="857"/>
      <c r="CW122" s="857"/>
      <c r="CX122" s="857"/>
      <c r="CY122" s="857"/>
      <c r="CZ122" s="857"/>
      <c r="DA122" s="857"/>
      <c r="DB122" s="857"/>
      <c r="DC122" s="857"/>
      <c r="DD122" s="857"/>
      <c r="DE122" s="857"/>
      <c r="DF122" s="858"/>
      <c r="DG122" s="834" t="s">
        <v>112</v>
      </c>
      <c r="DH122" s="835"/>
      <c r="DI122" s="835"/>
      <c r="DJ122" s="835"/>
      <c r="DK122" s="835"/>
      <c r="DL122" s="835" t="s">
        <v>112</v>
      </c>
      <c r="DM122" s="835"/>
      <c r="DN122" s="835"/>
      <c r="DO122" s="835"/>
      <c r="DP122" s="835"/>
      <c r="DQ122" s="835" t="s">
        <v>112</v>
      </c>
      <c r="DR122" s="835"/>
      <c r="DS122" s="835"/>
      <c r="DT122" s="835"/>
      <c r="DU122" s="835"/>
      <c r="DV122" s="812" t="s">
        <v>112</v>
      </c>
      <c r="DW122" s="812"/>
      <c r="DX122" s="812"/>
      <c r="DY122" s="812"/>
      <c r="DZ122" s="813"/>
    </row>
    <row r="123" spans="1:130" s="199" customFormat="1" ht="26.25" customHeight="1" x14ac:dyDescent="0.2">
      <c r="A123" s="838"/>
      <c r="B123" s="839"/>
      <c r="C123" s="842" t="s">
        <v>425</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442</v>
      </c>
      <c r="BP123" s="899"/>
      <c r="BQ123" s="853">
        <v>5913551</v>
      </c>
      <c r="BR123" s="854"/>
      <c r="BS123" s="854"/>
      <c r="BT123" s="854"/>
      <c r="BU123" s="854"/>
      <c r="BV123" s="854">
        <v>6619677</v>
      </c>
      <c r="BW123" s="854"/>
      <c r="BX123" s="854"/>
      <c r="BY123" s="854"/>
      <c r="BZ123" s="854"/>
      <c r="CA123" s="854">
        <v>6614866</v>
      </c>
      <c r="CB123" s="854"/>
      <c r="CC123" s="854"/>
      <c r="CD123" s="854"/>
      <c r="CE123" s="854"/>
      <c r="CF123" s="764"/>
      <c r="CG123" s="765"/>
      <c r="CH123" s="765"/>
      <c r="CI123" s="765"/>
      <c r="CJ123" s="855"/>
      <c r="CK123" s="890"/>
      <c r="CL123" s="876"/>
      <c r="CM123" s="876"/>
      <c r="CN123" s="876"/>
      <c r="CO123" s="877"/>
      <c r="CP123" s="856" t="s">
        <v>380</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x14ac:dyDescent="0.25">
      <c r="A124" s="838"/>
      <c r="B124" s="839"/>
      <c r="C124" s="842" t="s">
        <v>428</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443</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64.2</v>
      </c>
      <c r="BR124" s="852"/>
      <c r="BS124" s="852"/>
      <c r="BT124" s="852"/>
      <c r="BU124" s="852"/>
      <c r="BV124" s="852">
        <v>33.700000000000003</v>
      </c>
      <c r="BW124" s="852"/>
      <c r="BX124" s="852"/>
      <c r="BY124" s="852"/>
      <c r="BZ124" s="852"/>
      <c r="CA124" s="852">
        <v>24.9</v>
      </c>
      <c r="CB124" s="852"/>
      <c r="CC124" s="852"/>
      <c r="CD124" s="852"/>
      <c r="CE124" s="852"/>
      <c r="CF124" s="742"/>
      <c r="CG124" s="743"/>
      <c r="CH124" s="743"/>
      <c r="CI124" s="743"/>
      <c r="CJ124" s="883"/>
      <c r="CK124" s="891"/>
      <c r="CL124" s="891"/>
      <c r="CM124" s="891"/>
      <c r="CN124" s="891"/>
      <c r="CO124" s="892"/>
      <c r="CP124" s="856" t="s">
        <v>444</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2">
      <c r="A125" s="838"/>
      <c r="B125" s="839"/>
      <c r="C125" s="842" t="s">
        <v>430</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445</v>
      </c>
      <c r="CL125" s="873"/>
      <c r="CM125" s="873"/>
      <c r="CN125" s="873"/>
      <c r="CO125" s="874"/>
      <c r="CP125" s="881" t="s">
        <v>446</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5">
      <c r="A126" s="838"/>
      <c r="B126" s="839"/>
      <c r="C126" s="842" t="s">
        <v>432</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447</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2">
      <c r="A127" s="840"/>
      <c r="B127" s="841"/>
      <c r="C127" s="859" t="s">
        <v>448</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449</v>
      </c>
      <c r="AY127" s="830"/>
      <c r="AZ127" s="830"/>
      <c r="BA127" s="830"/>
      <c r="BB127" s="830"/>
      <c r="BC127" s="830"/>
      <c r="BD127" s="830"/>
      <c r="BE127" s="831"/>
      <c r="BF127" s="829" t="s">
        <v>450</v>
      </c>
      <c r="BG127" s="830"/>
      <c r="BH127" s="830"/>
      <c r="BI127" s="830"/>
      <c r="BJ127" s="830"/>
      <c r="BK127" s="830"/>
      <c r="BL127" s="831"/>
      <c r="BM127" s="829" t="s">
        <v>451</v>
      </c>
      <c r="BN127" s="830"/>
      <c r="BO127" s="830"/>
      <c r="BP127" s="830"/>
      <c r="BQ127" s="830"/>
      <c r="BR127" s="830"/>
      <c r="BS127" s="831"/>
      <c r="BT127" s="829" t="s">
        <v>452</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453</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5">
      <c r="A128" s="814" t="s">
        <v>454</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455</v>
      </c>
      <c r="X128" s="816"/>
      <c r="Y128" s="816"/>
      <c r="Z128" s="817"/>
      <c r="AA128" s="818">
        <v>18190</v>
      </c>
      <c r="AB128" s="819"/>
      <c r="AC128" s="819"/>
      <c r="AD128" s="819"/>
      <c r="AE128" s="820"/>
      <c r="AF128" s="821">
        <v>18189</v>
      </c>
      <c r="AG128" s="819"/>
      <c r="AH128" s="819"/>
      <c r="AI128" s="819"/>
      <c r="AJ128" s="820"/>
      <c r="AK128" s="821">
        <v>18189</v>
      </c>
      <c r="AL128" s="819"/>
      <c r="AM128" s="819"/>
      <c r="AN128" s="819"/>
      <c r="AO128" s="820"/>
      <c r="AP128" s="822"/>
      <c r="AQ128" s="823"/>
      <c r="AR128" s="823"/>
      <c r="AS128" s="823"/>
      <c r="AT128" s="824"/>
      <c r="AU128" s="235"/>
      <c r="AV128" s="235"/>
      <c r="AW128" s="235"/>
      <c r="AX128" s="825" t="s">
        <v>456</v>
      </c>
      <c r="AY128" s="826"/>
      <c r="AZ128" s="826"/>
      <c r="BA128" s="826"/>
      <c r="BB128" s="826"/>
      <c r="BC128" s="826"/>
      <c r="BD128" s="826"/>
      <c r="BE128" s="827"/>
      <c r="BF128" s="804" t="s">
        <v>457</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458</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459</v>
      </c>
      <c r="DM128" s="809"/>
      <c r="DN128" s="809"/>
      <c r="DO128" s="809"/>
      <c r="DP128" s="809"/>
      <c r="DQ128" s="809" t="s">
        <v>459</v>
      </c>
      <c r="DR128" s="809"/>
      <c r="DS128" s="809"/>
      <c r="DT128" s="809"/>
      <c r="DU128" s="809"/>
      <c r="DV128" s="810" t="s">
        <v>459</v>
      </c>
      <c r="DW128" s="810"/>
      <c r="DX128" s="810"/>
      <c r="DY128" s="810"/>
      <c r="DZ128" s="811"/>
    </row>
    <row r="129" spans="1:131" s="199" customFormat="1" ht="26.25" customHeight="1" x14ac:dyDescent="0.2">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460</v>
      </c>
      <c r="X129" s="795"/>
      <c r="Y129" s="795"/>
      <c r="Z129" s="796"/>
      <c r="AA129" s="797">
        <v>3194464</v>
      </c>
      <c r="AB129" s="798"/>
      <c r="AC129" s="798"/>
      <c r="AD129" s="798"/>
      <c r="AE129" s="799"/>
      <c r="AF129" s="800">
        <v>3292051</v>
      </c>
      <c r="AG129" s="798"/>
      <c r="AH129" s="798"/>
      <c r="AI129" s="798"/>
      <c r="AJ129" s="799"/>
      <c r="AK129" s="800">
        <v>3246522</v>
      </c>
      <c r="AL129" s="798"/>
      <c r="AM129" s="798"/>
      <c r="AN129" s="798"/>
      <c r="AO129" s="799"/>
      <c r="AP129" s="801"/>
      <c r="AQ129" s="802"/>
      <c r="AR129" s="802"/>
      <c r="AS129" s="802"/>
      <c r="AT129" s="803"/>
      <c r="AU129" s="237"/>
      <c r="AV129" s="237"/>
      <c r="AW129" s="237"/>
      <c r="AX129" s="767" t="s">
        <v>461</v>
      </c>
      <c r="AY129" s="768"/>
      <c r="AZ129" s="768"/>
      <c r="BA129" s="768"/>
      <c r="BB129" s="768"/>
      <c r="BC129" s="768"/>
      <c r="BD129" s="768"/>
      <c r="BE129" s="769"/>
      <c r="BF129" s="787" t="s">
        <v>112</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2">
      <c r="A130" s="792" t="s">
        <v>462</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463</v>
      </c>
      <c r="X130" s="795"/>
      <c r="Y130" s="795"/>
      <c r="Z130" s="796"/>
      <c r="AA130" s="797">
        <v>346370</v>
      </c>
      <c r="AB130" s="798"/>
      <c r="AC130" s="798"/>
      <c r="AD130" s="798"/>
      <c r="AE130" s="799"/>
      <c r="AF130" s="800">
        <v>337399</v>
      </c>
      <c r="AG130" s="798"/>
      <c r="AH130" s="798"/>
      <c r="AI130" s="798"/>
      <c r="AJ130" s="799"/>
      <c r="AK130" s="800">
        <v>362338</v>
      </c>
      <c r="AL130" s="798"/>
      <c r="AM130" s="798"/>
      <c r="AN130" s="798"/>
      <c r="AO130" s="799"/>
      <c r="AP130" s="801"/>
      <c r="AQ130" s="802"/>
      <c r="AR130" s="802"/>
      <c r="AS130" s="802"/>
      <c r="AT130" s="803"/>
      <c r="AU130" s="237"/>
      <c r="AV130" s="237"/>
      <c r="AW130" s="237"/>
      <c r="AX130" s="767" t="s">
        <v>464</v>
      </c>
      <c r="AY130" s="768"/>
      <c r="AZ130" s="768"/>
      <c r="BA130" s="768"/>
      <c r="BB130" s="768"/>
      <c r="BC130" s="768"/>
      <c r="BD130" s="768"/>
      <c r="BE130" s="769"/>
      <c r="BF130" s="770">
        <v>5.4</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5">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465</v>
      </c>
      <c r="X131" s="778"/>
      <c r="Y131" s="778"/>
      <c r="Z131" s="779"/>
      <c r="AA131" s="780">
        <v>2848094</v>
      </c>
      <c r="AB131" s="781"/>
      <c r="AC131" s="781"/>
      <c r="AD131" s="781"/>
      <c r="AE131" s="782"/>
      <c r="AF131" s="783">
        <v>2954652</v>
      </c>
      <c r="AG131" s="781"/>
      <c r="AH131" s="781"/>
      <c r="AI131" s="781"/>
      <c r="AJ131" s="782"/>
      <c r="AK131" s="783">
        <v>2884184</v>
      </c>
      <c r="AL131" s="781"/>
      <c r="AM131" s="781"/>
      <c r="AN131" s="781"/>
      <c r="AO131" s="782"/>
      <c r="AP131" s="784"/>
      <c r="AQ131" s="785"/>
      <c r="AR131" s="785"/>
      <c r="AS131" s="785"/>
      <c r="AT131" s="786"/>
      <c r="AU131" s="237"/>
      <c r="AV131" s="237"/>
      <c r="AW131" s="237"/>
      <c r="AX131" s="745" t="s">
        <v>466</v>
      </c>
      <c r="AY131" s="746"/>
      <c r="AZ131" s="746"/>
      <c r="BA131" s="746"/>
      <c r="BB131" s="746"/>
      <c r="BC131" s="746"/>
      <c r="BD131" s="746"/>
      <c r="BE131" s="747"/>
      <c r="BF131" s="748">
        <v>24.9</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2">
      <c r="A132" s="754" t="s">
        <v>467</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468</v>
      </c>
      <c r="W132" s="758"/>
      <c r="X132" s="758"/>
      <c r="Y132" s="758"/>
      <c r="Z132" s="759"/>
      <c r="AA132" s="760">
        <v>5.7064830019999997</v>
      </c>
      <c r="AB132" s="761"/>
      <c r="AC132" s="761"/>
      <c r="AD132" s="761"/>
      <c r="AE132" s="762"/>
      <c r="AF132" s="763">
        <v>5.1931327280000001</v>
      </c>
      <c r="AG132" s="761"/>
      <c r="AH132" s="761"/>
      <c r="AI132" s="761"/>
      <c r="AJ132" s="762"/>
      <c r="AK132" s="763">
        <v>5.5700676519999996</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5">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469</v>
      </c>
      <c r="W133" s="737"/>
      <c r="X133" s="737"/>
      <c r="Y133" s="737"/>
      <c r="Z133" s="738"/>
      <c r="AA133" s="739">
        <v>6.5</v>
      </c>
      <c r="AB133" s="740"/>
      <c r="AC133" s="740"/>
      <c r="AD133" s="740"/>
      <c r="AE133" s="741"/>
      <c r="AF133" s="739">
        <v>5.8</v>
      </c>
      <c r="AG133" s="740"/>
      <c r="AH133" s="740"/>
      <c r="AI133" s="740"/>
      <c r="AJ133" s="741"/>
      <c r="AK133" s="739">
        <v>5.4</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2">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4" hidden="1" x14ac:dyDescent="0.2">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2"/>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2"/>
  <cols>
    <col min="1" max="36" width="9" style="244" customWidth="1"/>
    <col min="37" max="16384" width="9" style="243" hidden="1"/>
  </cols>
  <sheetData>
    <row r="1" spans="2:36" ht="13.2"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ht="13.2" x14ac:dyDescent="0.2"/>
    <row r="3" spans="2:36" ht="13.2" x14ac:dyDescent="0.2"/>
    <row r="4" spans="2:36" ht="13.2" x14ac:dyDescent="0.2"/>
    <row r="5" spans="2:36" ht="13.2" x14ac:dyDescent="0.2"/>
    <row r="6" spans="2:36" ht="13.2" x14ac:dyDescent="0.2"/>
    <row r="7" spans="2:36" ht="13.2" x14ac:dyDescent="0.2"/>
    <row r="8" spans="2:36" ht="13.2" x14ac:dyDescent="0.2"/>
    <row r="9" spans="2:36" ht="13.2" x14ac:dyDescent="0.2"/>
    <row r="10" spans="2:36" ht="13.2" x14ac:dyDescent="0.2"/>
    <row r="11" spans="2:36" ht="13.2" x14ac:dyDescent="0.2"/>
    <row r="12" spans="2:36" ht="13.2" x14ac:dyDescent="0.2"/>
    <row r="13" spans="2:36" ht="13.2" x14ac:dyDescent="0.2"/>
    <row r="14" spans="2:36" ht="13.2" x14ac:dyDescent="0.2"/>
    <row r="15" spans="2:36" ht="13.2" x14ac:dyDescent="0.2"/>
    <row r="16" spans="2:36" ht="13.2" x14ac:dyDescent="0.2">
      <c r="AJ16" s="243"/>
    </row>
    <row r="17" spans="34:36" ht="13.2" x14ac:dyDescent="0.2">
      <c r="AJ17" s="243"/>
    </row>
    <row r="18" spans="34:36" ht="13.2" x14ac:dyDescent="0.2"/>
    <row r="19" spans="34:36" ht="13.2" x14ac:dyDescent="0.2"/>
    <row r="20" spans="34:36" ht="13.2" x14ac:dyDescent="0.2">
      <c r="AI20" s="243"/>
      <c r="AJ20" s="243"/>
    </row>
    <row r="21" spans="34:36" ht="13.2" x14ac:dyDescent="0.2">
      <c r="AJ21" s="243"/>
    </row>
    <row r="22" spans="34:36" ht="13.2" x14ac:dyDescent="0.2"/>
    <row r="23" spans="34:36" ht="13.2" x14ac:dyDescent="0.2">
      <c r="AI23" s="243"/>
      <c r="AJ23" s="243"/>
    </row>
    <row r="24" spans="34:36" ht="13.2" x14ac:dyDescent="0.2">
      <c r="AJ24" s="243"/>
    </row>
    <row r="25" spans="34:36" ht="13.2" x14ac:dyDescent="0.2">
      <c r="AJ25" s="243"/>
    </row>
    <row r="26" spans="34:36" ht="13.2" x14ac:dyDescent="0.2">
      <c r="AI26" s="243"/>
      <c r="AJ26" s="243"/>
    </row>
    <row r="27" spans="34:36" ht="13.2" x14ac:dyDescent="0.2"/>
    <row r="28" spans="34:36" ht="13.2" x14ac:dyDescent="0.2">
      <c r="AI28" s="243"/>
      <c r="AJ28" s="243"/>
    </row>
    <row r="29" spans="34:36" ht="13.2" x14ac:dyDescent="0.2">
      <c r="AJ29" s="243"/>
    </row>
    <row r="30" spans="34:36" ht="13.2" x14ac:dyDescent="0.2"/>
    <row r="31" spans="34:36" ht="13.2" x14ac:dyDescent="0.2">
      <c r="AH31" s="243"/>
      <c r="AI31" s="243"/>
      <c r="AJ31" s="243"/>
    </row>
    <row r="32" spans="34:36" ht="13.2" x14ac:dyDescent="0.2"/>
    <row r="33" spans="28:36" ht="13.2" x14ac:dyDescent="0.2">
      <c r="AI33" s="243"/>
      <c r="AJ33" s="243"/>
    </row>
    <row r="34" spans="28:36" ht="13.2" x14ac:dyDescent="0.2">
      <c r="AF34" s="243"/>
    </row>
    <row r="35" spans="28:36" ht="13.2" x14ac:dyDescent="0.2">
      <c r="AB35" s="243"/>
      <c r="AC35" s="243"/>
      <c r="AD35" s="243"/>
      <c r="AF35" s="243"/>
      <c r="AG35" s="243"/>
      <c r="AH35" s="243"/>
      <c r="AI35" s="243"/>
      <c r="AJ35" s="243"/>
    </row>
    <row r="36" spans="28:36" ht="13.2" x14ac:dyDescent="0.2"/>
    <row r="37" spans="28:36" ht="13.2" x14ac:dyDescent="0.2">
      <c r="AE37" s="243"/>
      <c r="AJ37" s="243"/>
    </row>
    <row r="38" spans="28:36" ht="13.2" x14ac:dyDescent="0.2">
      <c r="AB38" s="243"/>
      <c r="AC38" s="243"/>
      <c r="AD38" s="243"/>
      <c r="AE38" s="243"/>
      <c r="AG38" s="243"/>
      <c r="AH38" s="243"/>
      <c r="AI38" s="243"/>
      <c r="AJ38" s="243"/>
    </row>
    <row r="39" spans="28:36" ht="13.2" x14ac:dyDescent="0.2"/>
    <row r="40" spans="28:36" ht="13.2" x14ac:dyDescent="0.2"/>
    <row r="41" spans="28:36" ht="13.2" x14ac:dyDescent="0.2"/>
    <row r="42" spans="28:36" ht="13.2" x14ac:dyDescent="0.2"/>
    <row r="43" spans="28:36" ht="13.2" x14ac:dyDescent="0.2"/>
    <row r="44" spans="28:36" ht="13.2" x14ac:dyDescent="0.2"/>
    <row r="45" spans="28:36" ht="13.2" x14ac:dyDescent="0.2"/>
    <row r="46" spans="28:36" ht="13.2" x14ac:dyDescent="0.2"/>
    <row r="47" spans="28:36" ht="13.2" x14ac:dyDescent="0.2"/>
    <row r="48" spans="28:36" ht="13.2" x14ac:dyDescent="0.2"/>
    <row r="49" spans="22:36" ht="13.2" x14ac:dyDescent="0.2">
      <c r="AG49" s="243"/>
      <c r="AH49" s="243"/>
      <c r="AI49" s="243"/>
      <c r="AJ49" s="243"/>
    </row>
    <row r="50" spans="22:36" ht="13.2" x14ac:dyDescent="0.2"/>
    <row r="51" spans="22:36" ht="13.2" x14ac:dyDescent="0.2"/>
    <row r="52" spans="22:36" ht="13.2" x14ac:dyDescent="0.2"/>
    <row r="53" spans="22:36" ht="13.2" x14ac:dyDescent="0.2"/>
    <row r="54" spans="22:36" ht="13.2" x14ac:dyDescent="0.2"/>
    <row r="55" spans="22:36" ht="13.2" x14ac:dyDescent="0.2"/>
    <row r="56" spans="22:36" ht="13.2" x14ac:dyDescent="0.2"/>
    <row r="57" spans="22:36" ht="13.2" x14ac:dyDescent="0.2"/>
    <row r="58" spans="22:36" ht="13.2" x14ac:dyDescent="0.2"/>
    <row r="59" spans="22:36" ht="13.2" x14ac:dyDescent="0.2"/>
    <row r="60" spans="22:36" ht="13.2" x14ac:dyDescent="0.2"/>
    <row r="61" spans="22:36" ht="13.2" x14ac:dyDescent="0.2"/>
    <row r="62" spans="22:36" ht="13.2" x14ac:dyDescent="0.2"/>
    <row r="63" spans="22:36" ht="13.2" x14ac:dyDescent="0.2">
      <c r="W63" s="243"/>
      <c r="AA63" s="243"/>
    </row>
    <row r="64" spans="22:36" ht="13.2" x14ac:dyDescent="0.2">
      <c r="V64" s="243"/>
    </row>
    <row r="65" spans="15:36" ht="13.2" x14ac:dyDescent="0.2">
      <c r="X65" s="243"/>
      <c r="Z65" s="243"/>
      <c r="AC65" s="243"/>
    </row>
    <row r="66" spans="15:36" ht="13.2" x14ac:dyDescent="0.2">
      <c r="Q66" s="243"/>
      <c r="S66" s="243"/>
      <c r="U66" s="243"/>
      <c r="AF66" s="243"/>
    </row>
    <row r="67" spans="15:36" ht="13.2" x14ac:dyDescent="0.2">
      <c r="O67" s="243"/>
      <c r="P67" s="243"/>
      <c r="R67" s="243"/>
      <c r="T67" s="243"/>
      <c r="Y67" s="243"/>
      <c r="AB67" s="243"/>
      <c r="AD67" s="243"/>
      <c r="AE67" s="243"/>
      <c r="AG67" s="243"/>
      <c r="AH67" s="243"/>
      <c r="AI67" s="243"/>
      <c r="AJ67" s="243"/>
    </row>
    <row r="68" spans="15:36" ht="13.2" x14ac:dyDescent="0.2"/>
    <row r="69" spans="15:36" ht="13.2" x14ac:dyDescent="0.2"/>
    <row r="70" spans="15:36" ht="13.2" x14ac:dyDescent="0.2"/>
    <row r="71" spans="15:36" ht="13.2" x14ac:dyDescent="0.2"/>
    <row r="72" spans="15:36" ht="13.2" x14ac:dyDescent="0.2">
      <c r="AJ72" s="243"/>
    </row>
    <row r="73" spans="15:36" ht="13.2" x14ac:dyDescent="0.2">
      <c r="AJ73" s="243"/>
    </row>
    <row r="74" spans="15:36" ht="13.2" x14ac:dyDescent="0.2"/>
    <row r="75" spans="15:36" ht="13.2" x14ac:dyDescent="0.2"/>
    <row r="76" spans="15:36" ht="13.2" x14ac:dyDescent="0.2"/>
    <row r="77" spans="15:36" ht="13.2" x14ac:dyDescent="0.2"/>
    <row r="78" spans="15:36" ht="13.2" x14ac:dyDescent="0.2"/>
    <row r="79" spans="15:36" ht="13.2" x14ac:dyDescent="0.2"/>
    <row r="80" spans="15:36" ht="13.2" x14ac:dyDescent="0.2"/>
    <row r="81" spans="27:27" ht="13.2" x14ac:dyDescent="0.2"/>
    <row r="82" spans="27:27" ht="13.2" x14ac:dyDescent="0.2"/>
    <row r="83" spans="27:27" ht="13.2" x14ac:dyDescent="0.2"/>
    <row r="84" spans="27:27" ht="13.2" x14ac:dyDescent="0.2"/>
    <row r="85" spans="27:27" ht="13.2" x14ac:dyDescent="0.2"/>
    <row r="86" spans="27:27" ht="13.2" x14ac:dyDescent="0.2"/>
    <row r="87" spans="27:27" ht="13.2" x14ac:dyDescent="0.2"/>
    <row r="88" spans="27:27" ht="13.2" x14ac:dyDescent="0.2"/>
    <row r="89" spans="27:27" ht="13.2" x14ac:dyDescent="0.2"/>
    <row r="90" spans="27:27" ht="13.2" x14ac:dyDescent="0.2"/>
    <row r="91" spans="27:27" ht="13.2" x14ac:dyDescent="0.2"/>
    <row r="92" spans="27:27" ht="13.2" x14ac:dyDescent="0.2"/>
    <row r="93" spans="27:27" ht="13.2" x14ac:dyDescent="0.2"/>
    <row r="94" spans="27:27" ht="13.2" x14ac:dyDescent="0.2"/>
    <row r="95" spans="27:27" ht="13.2" x14ac:dyDescent="0.2"/>
    <row r="96" spans="27:27" ht="13.2" x14ac:dyDescent="0.2">
      <c r="AA96" s="243"/>
    </row>
    <row r="97" spans="24:36" ht="13.2" x14ac:dyDescent="0.2">
      <c r="AA97" s="243"/>
    </row>
    <row r="98" spans="24:36" ht="13.2" hidden="1" x14ac:dyDescent="0.2">
      <c r="AA98" s="243"/>
    </row>
    <row r="99" spans="24:36" ht="13.2" hidden="1" x14ac:dyDescent="0.2">
      <c r="AA99" s="243"/>
    </row>
    <row r="100" spans="24:36" ht="13.2" hidden="1" x14ac:dyDescent="0.2"/>
    <row r="101" spans="24:36" ht="12" hidden="1" customHeight="1" x14ac:dyDescent="0.2">
      <c r="X101" s="243"/>
      <c r="Y101" s="243"/>
      <c r="Z101" s="243"/>
      <c r="AC101" s="243"/>
    </row>
    <row r="102" spans="24:36" ht="1.5" hidden="1" customHeight="1" x14ac:dyDescent="0.2">
      <c r="AC102" s="243"/>
      <c r="AF102" s="243"/>
    </row>
    <row r="103" spans="24:36" ht="13.2" hidden="1" x14ac:dyDescent="0.2">
      <c r="AB103" s="243"/>
      <c r="AD103" s="243"/>
      <c r="AE103" s="243"/>
      <c r="AF103" s="243"/>
      <c r="AG103" s="243"/>
      <c r="AH103" s="243"/>
      <c r="AI103" s="243"/>
      <c r="AJ103" s="243"/>
    </row>
    <row r="104" spans="24:36" ht="13.2" hidden="1" x14ac:dyDescent="0.2">
      <c r="AD104" s="243"/>
      <c r="AE104" s="243"/>
      <c r="AG104" s="243"/>
      <c r="AH104" s="243"/>
      <c r="AI104" s="243"/>
      <c r="AJ104" s="243"/>
    </row>
    <row r="105" spans="24:36" ht="12.75" hidden="1" customHeight="1" x14ac:dyDescent="0.2"/>
    <row r="106" spans="24:36" ht="13.2" hidden="1" x14ac:dyDescent="0.2"/>
    <row r="107" spans="24:36" ht="13.2" hidden="1" x14ac:dyDescent="0.2"/>
    <row r="108" spans="24:36" ht="13.2" hidden="1" x14ac:dyDescent="0.2"/>
    <row r="109" spans="24:36" ht="13.2" hidden="1" x14ac:dyDescent="0.2"/>
    <row r="110" spans="24:36" ht="13.2" hidden="1" x14ac:dyDescent="0.2"/>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2"/>
  <cols>
    <col min="1" max="1" width="9.109375" style="244" customWidth="1"/>
    <col min="2" max="15" width="9" style="244" customWidth="1"/>
    <col min="16" max="16" width="9.109375" style="244" bestFit="1" customWidth="1"/>
    <col min="17" max="34" width="9" style="244" customWidth="1"/>
    <col min="35" max="16384" width="9" style="243" hidden="1"/>
  </cols>
  <sheetData>
    <row r="1" spans="2:34" ht="13.2"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row r="3" spans="2:34" ht="13.2" x14ac:dyDescent="0.2"/>
    <row r="4" spans="2:34" ht="13.2" x14ac:dyDescent="0.2">
      <c r="R4" s="243"/>
      <c r="S4" s="243"/>
      <c r="T4" s="243"/>
      <c r="U4" s="243"/>
      <c r="V4" s="243"/>
      <c r="W4" s="243"/>
      <c r="X4" s="243"/>
      <c r="Y4" s="243"/>
      <c r="Z4" s="243"/>
      <c r="AA4" s="243"/>
      <c r="AB4" s="243"/>
      <c r="AC4" s="243"/>
      <c r="AD4" s="243"/>
      <c r="AE4" s="243"/>
      <c r="AF4" s="243"/>
      <c r="AG4" s="243"/>
      <c r="AH4" s="243"/>
    </row>
    <row r="5" spans="2:34" ht="13.2" x14ac:dyDescent="0.2">
      <c r="R5" s="243"/>
      <c r="S5" s="243"/>
      <c r="T5" s="243"/>
      <c r="U5" s="243"/>
      <c r="V5" s="243"/>
      <c r="W5" s="243"/>
      <c r="X5" s="243"/>
      <c r="Y5" s="243"/>
      <c r="Z5" s="243"/>
      <c r="AA5" s="243"/>
      <c r="AB5" s="243"/>
      <c r="AC5" s="243"/>
      <c r="AD5" s="243"/>
      <c r="AE5" s="243"/>
      <c r="AF5" s="243"/>
      <c r="AG5" s="243"/>
      <c r="AH5" s="243"/>
    </row>
    <row r="6" spans="2:34" ht="13.2" x14ac:dyDescent="0.2"/>
    <row r="7" spans="2:34" ht="13.2" x14ac:dyDescent="0.2"/>
    <row r="8" spans="2:34" ht="13.2" x14ac:dyDescent="0.2"/>
    <row r="9" spans="2:34" ht="13.2" x14ac:dyDescent="0.2"/>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9:34" ht="13.2" x14ac:dyDescent="0.2"/>
    <row r="18" spans="9:34" ht="13.2" x14ac:dyDescent="0.2">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ht="13.2" x14ac:dyDescent="0.2"/>
    <row r="20" spans="9:34" ht="13.2" x14ac:dyDescent="0.2"/>
    <row r="21" spans="9:34" ht="13.2" x14ac:dyDescent="0.2">
      <c r="AH21" s="243"/>
    </row>
    <row r="22" spans="9:34" ht="13.2" x14ac:dyDescent="0.2">
      <c r="AE22" s="243"/>
      <c r="AF22" s="243"/>
      <c r="AG22" s="243"/>
      <c r="AH22" s="243"/>
    </row>
    <row r="23" spans="9:34" ht="13.2" x14ac:dyDescent="0.2">
      <c r="U23" s="243"/>
      <c r="V23" s="243"/>
      <c r="W23" s="243"/>
      <c r="X23" s="243"/>
      <c r="Y23" s="243"/>
      <c r="Z23" s="243"/>
      <c r="AA23" s="243"/>
      <c r="AB23" s="243"/>
      <c r="AC23" s="243"/>
      <c r="AD23" s="243"/>
      <c r="AE23" s="243"/>
      <c r="AF23" s="243"/>
      <c r="AG23" s="243"/>
      <c r="AH23" s="243"/>
    </row>
    <row r="24" spans="9:34" ht="13.2" x14ac:dyDescent="0.2"/>
    <row r="25" spans="9:34" ht="13.2" x14ac:dyDescent="0.2"/>
    <row r="26" spans="9:34" ht="13.2" x14ac:dyDescent="0.2"/>
    <row r="27" spans="9:34" ht="13.2" x14ac:dyDescent="0.2"/>
    <row r="28" spans="9:34" ht="13.2" x14ac:dyDescent="0.2"/>
    <row r="29" spans="9:34" ht="13.2" x14ac:dyDescent="0.2"/>
    <row r="30" spans="9:34" ht="13.2" x14ac:dyDescent="0.2"/>
    <row r="31" spans="9:34" ht="13.2" x14ac:dyDescent="0.2"/>
    <row r="32" spans="9:34" ht="13.2" x14ac:dyDescent="0.2"/>
    <row r="33" spans="15:34" ht="13.2" x14ac:dyDescent="0.2"/>
    <row r="34" spans="15:34" ht="13.2" x14ac:dyDescent="0.2"/>
    <row r="35" spans="15:34" ht="13.2" x14ac:dyDescent="0.2">
      <c r="V35" s="243"/>
      <c r="W35" s="243"/>
      <c r="X35" s="243"/>
      <c r="Y35" s="243"/>
      <c r="Z35" s="243"/>
      <c r="AA35" s="243"/>
      <c r="AB35" s="243"/>
      <c r="AC35" s="243"/>
      <c r="AD35" s="243"/>
      <c r="AE35" s="243"/>
      <c r="AF35" s="243"/>
      <c r="AG35" s="243"/>
      <c r="AH35" s="243"/>
    </row>
    <row r="36" spans="15:34" ht="13.2" x14ac:dyDescent="0.2"/>
    <row r="37" spans="15:34" ht="13.2" x14ac:dyDescent="0.2">
      <c r="AH37" s="243"/>
    </row>
    <row r="38" spans="15:34" ht="13.2" x14ac:dyDescent="0.2">
      <c r="AE38" s="243"/>
      <c r="AF38" s="243"/>
      <c r="AG38" s="243"/>
      <c r="AH38" s="243"/>
    </row>
    <row r="39" spans="15:34" ht="13.2" x14ac:dyDescent="0.2"/>
    <row r="40" spans="15:34" ht="13.2" x14ac:dyDescent="0.2"/>
    <row r="41" spans="15:34" ht="13.2" x14ac:dyDescent="0.2"/>
    <row r="42" spans="15:34" ht="13.2" x14ac:dyDescent="0.2"/>
    <row r="43" spans="15:34" ht="13.2" x14ac:dyDescent="0.2">
      <c r="O43" s="243"/>
      <c r="P43" s="243"/>
      <c r="Q43" s="243"/>
      <c r="R43" s="243"/>
      <c r="S43" s="243"/>
      <c r="T43" s="243"/>
      <c r="U43" s="243"/>
      <c r="V43" s="243"/>
      <c r="W43" s="243"/>
      <c r="X43" s="243"/>
      <c r="Y43" s="243"/>
      <c r="Z43" s="243"/>
      <c r="AA43" s="243"/>
      <c r="AB43" s="243"/>
      <c r="AC43" s="243"/>
      <c r="AD43" s="243"/>
      <c r="AE43" s="243"/>
      <c r="AF43" s="243"/>
      <c r="AG43" s="243"/>
      <c r="AH43" s="243"/>
    </row>
    <row r="44" spans="15:34" ht="13.2" x14ac:dyDescent="0.2">
      <c r="AH44" s="243"/>
    </row>
    <row r="45" spans="15:34" ht="13.2" x14ac:dyDescent="0.2"/>
    <row r="46" spans="15:34" ht="13.2" x14ac:dyDescent="0.2">
      <c r="W46" s="243"/>
      <c r="X46" s="243"/>
      <c r="Y46" s="243"/>
      <c r="Z46" s="243"/>
      <c r="AA46" s="243"/>
      <c r="AB46" s="243"/>
      <c r="AC46" s="243"/>
      <c r="AD46" s="243"/>
      <c r="AE46" s="243"/>
      <c r="AF46" s="243"/>
      <c r="AG46" s="243"/>
      <c r="AH46" s="243"/>
    </row>
    <row r="47" spans="15:34" ht="13.2" x14ac:dyDescent="0.2"/>
    <row r="48" spans="15:34" ht="13.2" x14ac:dyDescent="0.2"/>
    <row r="49" spans="22:34" ht="13.2" x14ac:dyDescent="0.2"/>
    <row r="50" spans="22:34" ht="13.2" x14ac:dyDescent="0.2">
      <c r="V50" s="243"/>
      <c r="W50" s="243"/>
      <c r="X50" s="243"/>
      <c r="Y50" s="243"/>
      <c r="Z50" s="243"/>
      <c r="AA50" s="243"/>
      <c r="AB50" s="243"/>
      <c r="AC50" s="243"/>
      <c r="AD50" s="243"/>
      <c r="AE50" s="243"/>
      <c r="AF50" s="243"/>
      <c r="AG50" s="243"/>
      <c r="AH50" s="243"/>
    </row>
    <row r="51" spans="22:34" ht="13.2" x14ac:dyDescent="0.2"/>
    <row r="52" spans="22:34" ht="13.2" x14ac:dyDescent="0.2"/>
    <row r="53" spans="22:34" ht="13.2" x14ac:dyDescent="0.2">
      <c r="AH53" s="243"/>
    </row>
    <row r="54" spans="22:34" ht="13.2" x14ac:dyDescent="0.2"/>
    <row r="55" spans="22:34" ht="13.2" x14ac:dyDescent="0.2"/>
    <row r="56" spans="22:34" ht="13.2" x14ac:dyDescent="0.2"/>
    <row r="57" spans="22:34" ht="13.2" x14ac:dyDescent="0.2"/>
    <row r="58" spans="22:34" ht="13.2" x14ac:dyDescent="0.2"/>
    <row r="59" spans="22:34" ht="13.2" x14ac:dyDescent="0.2"/>
    <row r="60" spans="22:34" ht="13.2" x14ac:dyDescent="0.2"/>
    <row r="61" spans="22:34" ht="13.2" x14ac:dyDescent="0.2"/>
    <row r="62" spans="22:34" ht="13.2" x14ac:dyDescent="0.2"/>
    <row r="63" spans="22:34" ht="13.2" x14ac:dyDescent="0.2"/>
    <row r="64" spans="22:34" ht="13.2" x14ac:dyDescent="0.2"/>
    <row r="65" spans="25:34" ht="13.2" x14ac:dyDescent="0.2"/>
    <row r="66" spans="25:34" ht="13.2" x14ac:dyDescent="0.2"/>
    <row r="67" spans="25:34" ht="13.2" x14ac:dyDescent="0.2">
      <c r="Y67" s="243"/>
      <c r="Z67" s="243"/>
      <c r="AA67" s="243"/>
      <c r="AB67" s="243"/>
      <c r="AC67" s="243"/>
      <c r="AD67" s="243"/>
      <c r="AE67" s="243"/>
      <c r="AF67" s="243"/>
      <c r="AG67" s="243"/>
      <c r="AH67" s="243"/>
    </row>
    <row r="68" spans="25:34" ht="13.2" x14ac:dyDescent="0.2"/>
    <row r="69" spans="25:34" ht="13.2" x14ac:dyDescent="0.2"/>
    <row r="70" spans="25:34" ht="13.2" x14ac:dyDescent="0.2"/>
    <row r="71" spans="25:34" ht="13.2" x14ac:dyDescent="0.2"/>
    <row r="72" spans="25:34" ht="13.2" x14ac:dyDescent="0.2"/>
    <row r="73" spans="25:34" ht="13.2" x14ac:dyDescent="0.2"/>
    <row r="74" spans="25:34" ht="13.2" x14ac:dyDescent="0.2"/>
    <row r="75" spans="25:34" ht="13.2" x14ac:dyDescent="0.2"/>
    <row r="76" spans="25:34" ht="13.2" x14ac:dyDescent="0.2"/>
    <row r="77" spans="25:34" ht="13.2" x14ac:dyDescent="0.2"/>
    <row r="78" spans="25:34" ht="13.2" x14ac:dyDescent="0.2"/>
    <row r="79" spans="25:34" ht="13.2" x14ac:dyDescent="0.2"/>
    <row r="80" spans="25:34"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2"/>
  <cols>
    <col min="1" max="6" width="14.88671875" style="245" customWidth="1"/>
    <col min="7" max="8" width="15.88671875" style="245" customWidth="1"/>
    <col min="9" max="14" width="16.109375" style="245" customWidth="1"/>
    <col min="15" max="15" width="6.109375" style="252" customWidth="1"/>
    <col min="16" max="16" width="3" style="250" customWidth="1"/>
    <col min="17" max="17" width="19.109375" style="245" hidden="1" customWidth="1"/>
    <col min="18" max="22" width="12.6640625" style="245" hidden="1" customWidth="1"/>
    <col min="23" max="16384" width="8.6640625" style="245" hidden="1"/>
  </cols>
  <sheetData>
    <row r="1" spans="1:16" ht="13.2" x14ac:dyDescent="0.2">
      <c r="O1" s="246"/>
      <c r="P1" s="246"/>
    </row>
    <row r="2" spans="1:16" ht="13.2" x14ac:dyDescent="0.2">
      <c r="O2" s="246"/>
      <c r="P2" s="246"/>
    </row>
    <row r="3" spans="1:16" ht="13.2" x14ac:dyDescent="0.2">
      <c r="O3" s="246"/>
      <c r="P3" s="246"/>
    </row>
    <row r="4" spans="1:16" ht="13.2" x14ac:dyDescent="0.2">
      <c r="O4" s="246"/>
      <c r="P4" s="246"/>
    </row>
    <row r="5" spans="1:16" ht="16.2" x14ac:dyDescent="0.2">
      <c r="A5" s="247" t="s">
        <v>470</v>
      </c>
      <c r="B5" s="248"/>
      <c r="C5" s="248"/>
      <c r="D5" s="248"/>
      <c r="E5" s="248"/>
      <c r="F5" s="248"/>
      <c r="G5" s="248"/>
      <c r="H5" s="248"/>
      <c r="I5" s="248"/>
      <c r="J5" s="248"/>
      <c r="K5" s="248"/>
      <c r="L5" s="248"/>
      <c r="M5" s="248"/>
      <c r="N5" s="248"/>
      <c r="O5" s="249"/>
    </row>
    <row r="6" spans="1:16" ht="13.2" x14ac:dyDescent="0.2">
      <c r="A6" s="250"/>
      <c r="B6" s="246"/>
      <c r="C6" s="246"/>
      <c r="D6" s="246"/>
      <c r="E6" s="246"/>
      <c r="F6" s="246"/>
      <c r="G6" s="251" t="s">
        <v>471</v>
      </c>
      <c r="H6" s="251"/>
      <c r="I6" s="251"/>
      <c r="J6" s="251"/>
      <c r="K6" s="246"/>
      <c r="L6" s="246"/>
      <c r="M6" s="246"/>
      <c r="N6" s="246"/>
    </row>
    <row r="7" spans="1:16" ht="13.2" x14ac:dyDescent="0.2">
      <c r="A7" s="250"/>
      <c r="B7" s="246"/>
      <c r="C7" s="246"/>
      <c r="D7" s="246"/>
      <c r="E7" s="246"/>
      <c r="F7" s="246"/>
      <c r="G7" s="253"/>
      <c r="H7" s="254"/>
      <c r="I7" s="254"/>
      <c r="J7" s="255"/>
      <c r="K7" s="1152" t="s">
        <v>472</v>
      </c>
      <c r="L7" s="256"/>
      <c r="M7" s="257" t="s">
        <v>473</v>
      </c>
      <c r="N7" s="258"/>
    </row>
    <row r="8" spans="1:16" ht="13.2" x14ac:dyDescent="0.2">
      <c r="A8" s="250"/>
      <c r="B8" s="246"/>
      <c r="C8" s="246"/>
      <c r="D8" s="246"/>
      <c r="E8" s="246"/>
      <c r="F8" s="246"/>
      <c r="G8" s="259"/>
      <c r="H8" s="260"/>
      <c r="I8" s="260"/>
      <c r="J8" s="261"/>
      <c r="K8" s="1153"/>
      <c r="L8" s="262" t="s">
        <v>474</v>
      </c>
      <c r="M8" s="263" t="s">
        <v>475</v>
      </c>
      <c r="N8" s="264" t="s">
        <v>476</v>
      </c>
    </row>
    <row r="9" spans="1:16" ht="13.2" x14ac:dyDescent="0.2">
      <c r="A9" s="250"/>
      <c r="B9" s="246"/>
      <c r="C9" s="246"/>
      <c r="D9" s="246"/>
      <c r="E9" s="246"/>
      <c r="F9" s="246"/>
      <c r="G9" s="1166" t="s">
        <v>477</v>
      </c>
      <c r="H9" s="1167"/>
      <c r="I9" s="1167"/>
      <c r="J9" s="1168"/>
      <c r="K9" s="265">
        <v>1094655</v>
      </c>
      <c r="L9" s="266">
        <v>114492</v>
      </c>
      <c r="M9" s="267">
        <v>115876</v>
      </c>
      <c r="N9" s="268">
        <v>-1.2</v>
      </c>
    </row>
    <row r="10" spans="1:16" ht="13.2" x14ac:dyDescent="0.2">
      <c r="A10" s="250"/>
      <c r="B10" s="246"/>
      <c r="C10" s="246"/>
      <c r="D10" s="246"/>
      <c r="E10" s="246"/>
      <c r="F10" s="246"/>
      <c r="G10" s="1166" t="s">
        <v>478</v>
      </c>
      <c r="H10" s="1167"/>
      <c r="I10" s="1167"/>
      <c r="J10" s="1168"/>
      <c r="K10" s="269">
        <v>52282</v>
      </c>
      <c r="L10" s="270">
        <v>5468</v>
      </c>
      <c r="M10" s="271">
        <v>10922</v>
      </c>
      <c r="N10" s="272">
        <v>-49.9</v>
      </c>
    </row>
    <row r="11" spans="1:16" ht="13.5" customHeight="1" x14ac:dyDescent="0.2">
      <c r="A11" s="250"/>
      <c r="B11" s="246"/>
      <c r="C11" s="246"/>
      <c r="D11" s="246"/>
      <c r="E11" s="246"/>
      <c r="F11" s="246"/>
      <c r="G11" s="1166" t="s">
        <v>479</v>
      </c>
      <c r="H11" s="1167"/>
      <c r="I11" s="1167"/>
      <c r="J11" s="1168"/>
      <c r="K11" s="269">
        <v>205748</v>
      </c>
      <c r="L11" s="270">
        <v>21520</v>
      </c>
      <c r="M11" s="271">
        <v>18462</v>
      </c>
      <c r="N11" s="272">
        <v>16.600000000000001</v>
      </c>
    </row>
    <row r="12" spans="1:16" ht="13.5" customHeight="1" x14ac:dyDescent="0.2">
      <c r="A12" s="250"/>
      <c r="B12" s="246"/>
      <c r="C12" s="246"/>
      <c r="D12" s="246"/>
      <c r="E12" s="246"/>
      <c r="F12" s="246"/>
      <c r="G12" s="1166" t="s">
        <v>480</v>
      </c>
      <c r="H12" s="1167"/>
      <c r="I12" s="1167"/>
      <c r="J12" s="1168"/>
      <c r="K12" s="269" t="s">
        <v>481</v>
      </c>
      <c r="L12" s="270" t="s">
        <v>481</v>
      </c>
      <c r="M12" s="271">
        <v>746</v>
      </c>
      <c r="N12" s="272" t="s">
        <v>481</v>
      </c>
    </row>
    <row r="13" spans="1:16" ht="13.5" customHeight="1" x14ac:dyDescent="0.2">
      <c r="A13" s="250"/>
      <c r="B13" s="246"/>
      <c r="C13" s="246"/>
      <c r="D13" s="246"/>
      <c r="E13" s="246"/>
      <c r="F13" s="246"/>
      <c r="G13" s="1166" t="s">
        <v>482</v>
      </c>
      <c r="H13" s="1167"/>
      <c r="I13" s="1167"/>
      <c r="J13" s="1168"/>
      <c r="K13" s="269" t="s">
        <v>481</v>
      </c>
      <c r="L13" s="270" t="s">
        <v>481</v>
      </c>
      <c r="M13" s="271" t="s">
        <v>481</v>
      </c>
      <c r="N13" s="272" t="s">
        <v>481</v>
      </c>
    </row>
    <row r="14" spans="1:16" ht="13.5" customHeight="1" x14ac:dyDescent="0.2">
      <c r="A14" s="250"/>
      <c r="B14" s="246"/>
      <c r="C14" s="246"/>
      <c r="D14" s="246"/>
      <c r="E14" s="246"/>
      <c r="F14" s="246"/>
      <c r="G14" s="1166" t="s">
        <v>483</v>
      </c>
      <c r="H14" s="1167"/>
      <c r="I14" s="1167"/>
      <c r="J14" s="1168"/>
      <c r="K14" s="269">
        <v>66101</v>
      </c>
      <c r="L14" s="270">
        <v>6914</v>
      </c>
      <c r="M14" s="271">
        <v>5201</v>
      </c>
      <c r="N14" s="272">
        <v>32.9</v>
      </c>
    </row>
    <row r="15" spans="1:16" ht="13.5" customHeight="1" x14ac:dyDescent="0.2">
      <c r="A15" s="250"/>
      <c r="B15" s="246"/>
      <c r="C15" s="246"/>
      <c r="D15" s="246"/>
      <c r="E15" s="246"/>
      <c r="F15" s="246"/>
      <c r="G15" s="1166" t="s">
        <v>484</v>
      </c>
      <c r="H15" s="1167"/>
      <c r="I15" s="1167"/>
      <c r="J15" s="1168"/>
      <c r="K15" s="269">
        <v>19859</v>
      </c>
      <c r="L15" s="270">
        <v>2077</v>
      </c>
      <c r="M15" s="271">
        <v>2624</v>
      </c>
      <c r="N15" s="272">
        <v>-20.8</v>
      </c>
    </row>
    <row r="16" spans="1:16" ht="13.2" x14ac:dyDescent="0.2">
      <c r="A16" s="250"/>
      <c r="B16" s="246"/>
      <c r="C16" s="246"/>
      <c r="D16" s="246"/>
      <c r="E16" s="246"/>
      <c r="F16" s="246"/>
      <c r="G16" s="1169" t="s">
        <v>485</v>
      </c>
      <c r="H16" s="1170"/>
      <c r="I16" s="1170"/>
      <c r="J16" s="1171"/>
      <c r="K16" s="270">
        <v>-168382</v>
      </c>
      <c r="L16" s="270">
        <v>-17611</v>
      </c>
      <c r="M16" s="271">
        <v>-12273</v>
      </c>
      <c r="N16" s="272">
        <v>43.5</v>
      </c>
    </row>
    <row r="17" spans="1:16" ht="13.2" x14ac:dyDescent="0.2">
      <c r="A17" s="250"/>
      <c r="B17" s="246"/>
      <c r="C17" s="246"/>
      <c r="D17" s="246"/>
      <c r="E17" s="246"/>
      <c r="F17" s="246"/>
      <c r="G17" s="1169" t="s">
        <v>170</v>
      </c>
      <c r="H17" s="1170"/>
      <c r="I17" s="1170"/>
      <c r="J17" s="1171"/>
      <c r="K17" s="270">
        <v>1270263</v>
      </c>
      <c r="L17" s="270">
        <v>132859</v>
      </c>
      <c r="M17" s="271">
        <v>141557</v>
      </c>
      <c r="N17" s="272">
        <v>-6.1</v>
      </c>
    </row>
    <row r="18" spans="1:16" ht="13.2" x14ac:dyDescent="0.2">
      <c r="A18" s="250"/>
      <c r="B18" s="246"/>
      <c r="C18" s="246"/>
      <c r="D18" s="246"/>
      <c r="E18" s="246"/>
      <c r="F18" s="246"/>
      <c r="G18" s="246"/>
      <c r="H18" s="246"/>
      <c r="I18" s="246"/>
      <c r="J18" s="246"/>
      <c r="K18" s="246"/>
      <c r="L18" s="246"/>
      <c r="M18" s="273"/>
      <c r="N18" s="273"/>
    </row>
    <row r="19" spans="1:16" ht="13.2" x14ac:dyDescent="0.2">
      <c r="A19" s="250"/>
      <c r="B19" s="246"/>
      <c r="C19" s="246"/>
      <c r="D19" s="246"/>
      <c r="E19" s="246"/>
      <c r="F19" s="246"/>
      <c r="G19" s="246" t="s">
        <v>486</v>
      </c>
      <c r="H19" s="246"/>
      <c r="I19" s="246"/>
      <c r="J19" s="246"/>
      <c r="K19" s="246"/>
      <c r="L19" s="246"/>
      <c r="M19" s="246"/>
      <c r="N19" s="246"/>
    </row>
    <row r="20" spans="1:16" ht="13.2" x14ac:dyDescent="0.2">
      <c r="A20" s="250"/>
      <c r="B20" s="246"/>
      <c r="C20" s="246"/>
      <c r="D20" s="246"/>
      <c r="E20" s="246"/>
      <c r="F20" s="246"/>
      <c r="G20" s="274"/>
      <c r="H20" s="275"/>
      <c r="I20" s="275"/>
      <c r="J20" s="276"/>
      <c r="K20" s="277" t="s">
        <v>487</v>
      </c>
      <c r="L20" s="278" t="s">
        <v>488</v>
      </c>
      <c r="M20" s="279" t="s">
        <v>489</v>
      </c>
      <c r="N20" s="280"/>
    </row>
    <row r="21" spans="1:16" s="286" customFormat="1" ht="13.2" x14ac:dyDescent="0.2">
      <c r="A21" s="281"/>
      <c r="B21" s="251"/>
      <c r="C21" s="251"/>
      <c r="D21" s="251"/>
      <c r="E21" s="251"/>
      <c r="F21" s="251"/>
      <c r="G21" s="1163" t="s">
        <v>490</v>
      </c>
      <c r="H21" s="1164"/>
      <c r="I21" s="1164"/>
      <c r="J21" s="1165"/>
      <c r="K21" s="282">
        <v>14.02</v>
      </c>
      <c r="L21" s="283">
        <v>13.44</v>
      </c>
      <c r="M21" s="284">
        <v>0.57999999999999996</v>
      </c>
      <c r="N21" s="251"/>
      <c r="O21" s="285"/>
      <c r="P21" s="281"/>
    </row>
    <row r="22" spans="1:16" s="286" customFormat="1" ht="13.2" x14ac:dyDescent="0.2">
      <c r="A22" s="281"/>
      <c r="B22" s="251"/>
      <c r="C22" s="251"/>
      <c r="D22" s="251"/>
      <c r="E22" s="251"/>
      <c r="F22" s="251"/>
      <c r="G22" s="1163" t="s">
        <v>491</v>
      </c>
      <c r="H22" s="1164"/>
      <c r="I22" s="1164"/>
      <c r="J22" s="1165"/>
      <c r="K22" s="287">
        <v>97</v>
      </c>
      <c r="L22" s="288">
        <v>94.9</v>
      </c>
      <c r="M22" s="289">
        <v>2.1</v>
      </c>
      <c r="N22" s="273"/>
      <c r="O22" s="285"/>
      <c r="P22" s="281"/>
    </row>
    <row r="23" spans="1:16" s="286" customFormat="1" ht="13.2" x14ac:dyDescent="0.2">
      <c r="A23" s="281"/>
      <c r="B23" s="251"/>
      <c r="C23" s="251"/>
      <c r="D23" s="251"/>
      <c r="E23" s="251"/>
      <c r="F23" s="251"/>
      <c r="G23" s="251"/>
      <c r="H23" s="251"/>
      <c r="I23" s="251"/>
      <c r="J23" s="251"/>
      <c r="K23" s="251"/>
      <c r="L23" s="273"/>
      <c r="M23" s="273"/>
      <c r="N23" s="273"/>
      <c r="O23" s="285"/>
      <c r="P23" s="281"/>
    </row>
    <row r="24" spans="1:16" s="286" customFormat="1" ht="13.2" x14ac:dyDescent="0.2">
      <c r="A24" s="281"/>
      <c r="B24" s="251"/>
      <c r="C24" s="251"/>
      <c r="D24" s="251"/>
      <c r="E24" s="251"/>
      <c r="F24" s="251"/>
      <c r="G24" s="251"/>
      <c r="H24" s="251"/>
      <c r="I24" s="251"/>
      <c r="J24" s="251"/>
      <c r="K24" s="251"/>
      <c r="L24" s="273"/>
      <c r="M24" s="273"/>
      <c r="N24" s="273"/>
      <c r="O24" s="285"/>
      <c r="P24" s="281"/>
    </row>
    <row r="25" spans="1:16" s="286" customFormat="1" ht="13.2" x14ac:dyDescent="0.2">
      <c r="A25" s="290"/>
      <c r="B25" s="291"/>
      <c r="C25" s="291"/>
      <c r="D25" s="291"/>
      <c r="E25" s="291"/>
      <c r="F25" s="291"/>
      <c r="G25" s="291"/>
      <c r="H25" s="291"/>
      <c r="I25" s="291"/>
      <c r="J25" s="291"/>
      <c r="K25" s="291"/>
      <c r="L25" s="292"/>
      <c r="M25" s="292"/>
      <c r="N25" s="292"/>
      <c r="O25" s="293"/>
      <c r="P25" s="281"/>
    </row>
    <row r="26" spans="1:16" s="286" customFormat="1" ht="13.2" x14ac:dyDescent="0.2">
      <c r="A26" s="251" t="s">
        <v>492</v>
      </c>
      <c r="B26" s="251"/>
      <c r="C26" s="251"/>
      <c r="D26" s="251"/>
      <c r="E26" s="251"/>
      <c r="F26" s="251"/>
      <c r="G26" s="251"/>
      <c r="H26" s="251"/>
      <c r="I26" s="251"/>
      <c r="J26" s="251"/>
      <c r="K26" s="251"/>
      <c r="L26" s="273"/>
      <c r="M26" s="273"/>
      <c r="N26" s="273"/>
      <c r="O26" s="251"/>
      <c r="P26" s="251"/>
    </row>
    <row r="27" spans="1:16" ht="13.2" x14ac:dyDescent="0.2">
      <c r="K27" s="246"/>
      <c r="L27" s="246"/>
      <c r="M27" s="246"/>
      <c r="N27" s="246"/>
      <c r="O27" s="246"/>
      <c r="P27" s="246"/>
    </row>
    <row r="28" spans="1:16" ht="16.2" x14ac:dyDescent="0.2">
      <c r="A28" s="247" t="s">
        <v>493</v>
      </c>
      <c r="B28" s="248"/>
      <c r="C28" s="248"/>
      <c r="D28" s="248"/>
      <c r="E28" s="248"/>
      <c r="F28" s="248"/>
      <c r="G28" s="248"/>
      <c r="H28" s="248"/>
      <c r="I28" s="248"/>
      <c r="J28" s="248"/>
      <c r="K28" s="248"/>
      <c r="L28" s="248"/>
      <c r="M28" s="248"/>
      <c r="N28" s="248"/>
      <c r="O28" s="294"/>
    </row>
    <row r="29" spans="1:16" ht="13.2" x14ac:dyDescent="0.2">
      <c r="A29" s="250"/>
      <c r="B29" s="246"/>
      <c r="C29" s="246"/>
      <c r="D29" s="246"/>
      <c r="E29" s="246"/>
      <c r="F29" s="246"/>
      <c r="G29" s="251" t="s">
        <v>494</v>
      </c>
      <c r="H29" s="251"/>
      <c r="I29" s="251"/>
      <c r="J29" s="251"/>
      <c r="K29" s="246"/>
      <c r="L29" s="246"/>
      <c r="M29" s="246"/>
      <c r="N29" s="246"/>
      <c r="O29" s="295"/>
    </row>
    <row r="30" spans="1:16" ht="13.2" x14ac:dyDescent="0.2">
      <c r="A30" s="250"/>
      <c r="B30" s="246"/>
      <c r="C30" s="246"/>
      <c r="D30" s="246"/>
      <c r="E30" s="246"/>
      <c r="F30" s="246"/>
      <c r="G30" s="253"/>
      <c r="H30" s="254"/>
      <c r="I30" s="254"/>
      <c r="J30" s="255"/>
      <c r="K30" s="1152" t="s">
        <v>472</v>
      </c>
      <c r="L30" s="256"/>
      <c r="M30" s="257" t="s">
        <v>473</v>
      </c>
      <c r="N30" s="258"/>
    </row>
    <row r="31" spans="1:16" ht="13.2" x14ac:dyDescent="0.2">
      <c r="A31" s="250"/>
      <c r="B31" s="246"/>
      <c r="C31" s="246"/>
      <c r="D31" s="246"/>
      <c r="E31" s="246"/>
      <c r="F31" s="246"/>
      <c r="G31" s="259"/>
      <c r="H31" s="260"/>
      <c r="I31" s="260"/>
      <c r="J31" s="261"/>
      <c r="K31" s="1153"/>
      <c r="L31" s="262" t="s">
        <v>474</v>
      </c>
      <c r="M31" s="263" t="s">
        <v>475</v>
      </c>
      <c r="N31" s="264" t="s">
        <v>476</v>
      </c>
    </row>
    <row r="32" spans="1:16" ht="27" customHeight="1" x14ac:dyDescent="0.2">
      <c r="A32" s="250"/>
      <c r="B32" s="246"/>
      <c r="C32" s="246"/>
      <c r="D32" s="246"/>
      <c r="E32" s="246"/>
      <c r="F32" s="246"/>
      <c r="G32" s="1154" t="s">
        <v>495</v>
      </c>
      <c r="H32" s="1155"/>
      <c r="I32" s="1155"/>
      <c r="J32" s="1156"/>
      <c r="K32" s="296">
        <v>485536</v>
      </c>
      <c r="L32" s="296">
        <v>50783</v>
      </c>
      <c r="M32" s="297">
        <v>70006</v>
      </c>
      <c r="N32" s="298">
        <v>-27.5</v>
      </c>
    </row>
    <row r="33" spans="1:16" ht="13.5" customHeight="1" x14ac:dyDescent="0.2">
      <c r="A33" s="250"/>
      <c r="B33" s="246"/>
      <c r="C33" s="246"/>
      <c r="D33" s="246"/>
      <c r="E33" s="246"/>
      <c r="F33" s="246"/>
      <c r="G33" s="1154" t="s">
        <v>496</v>
      </c>
      <c r="H33" s="1155"/>
      <c r="I33" s="1155"/>
      <c r="J33" s="1156"/>
      <c r="K33" s="296" t="s">
        <v>481</v>
      </c>
      <c r="L33" s="296" t="s">
        <v>481</v>
      </c>
      <c r="M33" s="297" t="s">
        <v>481</v>
      </c>
      <c r="N33" s="298" t="s">
        <v>481</v>
      </c>
    </row>
    <row r="34" spans="1:16" ht="27" customHeight="1" x14ac:dyDescent="0.2">
      <c r="A34" s="250"/>
      <c r="B34" s="246"/>
      <c r="C34" s="246"/>
      <c r="D34" s="246"/>
      <c r="E34" s="246"/>
      <c r="F34" s="246"/>
      <c r="G34" s="1154" t="s">
        <v>497</v>
      </c>
      <c r="H34" s="1155"/>
      <c r="I34" s="1155"/>
      <c r="J34" s="1156"/>
      <c r="K34" s="296" t="s">
        <v>481</v>
      </c>
      <c r="L34" s="296" t="s">
        <v>481</v>
      </c>
      <c r="M34" s="297">
        <v>1</v>
      </c>
      <c r="N34" s="298" t="s">
        <v>481</v>
      </c>
    </row>
    <row r="35" spans="1:16" ht="27" customHeight="1" x14ac:dyDescent="0.2">
      <c r="A35" s="250"/>
      <c r="B35" s="246"/>
      <c r="C35" s="246"/>
      <c r="D35" s="246"/>
      <c r="E35" s="246"/>
      <c r="F35" s="246"/>
      <c r="G35" s="1154" t="s">
        <v>498</v>
      </c>
      <c r="H35" s="1155"/>
      <c r="I35" s="1155"/>
      <c r="J35" s="1156"/>
      <c r="K35" s="296">
        <v>20946</v>
      </c>
      <c r="L35" s="296">
        <v>2191</v>
      </c>
      <c r="M35" s="297">
        <v>19095</v>
      </c>
      <c r="N35" s="298">
        <v>-88.5</v>
      </c>
    </row>
    <row r="36" spans="1:16" ht="27" customHeight="1" x14ac:dyDescent="0.2">
      <c r="A36" s="250"/>
      <c r="B36" s="246"/>
      <c r="C36" s="246"/>
      <c r="D36" s="246"/>
      <c r="E36" s="246"/>
      <c r="F36" s="246"/>
      <c r="G36" s="1154" t="s">
        <v>499</v>
      </c>
      <c r="H36" s="1155"/>
      <c r="I36" s="1155"/>
      <c r="J36" s="1156"/>
      <c r="K36" s="296">
        <v>34696</v>
      </c>
      <c r="L36" s="296">
        <v>3629</v>
      </c>
      <c r="M36" s="297">
        <v>5066</v>
      </c>
      <c r="N36" s="298">
        <v>-28.4</v>
      </c>
    </row>
    <row r="37" spans="1:16" ht="13.5" customHeight="1" x14ac:dyDescent="0.2">
      <c r="A37" s="250"/>
      <c r="B37" s="246"/>
      <c r="C37" s="246"/>
      <c r="D37" s="246"/>
      <c r="E37" s="246"/>
      <c r="F37" s="246"/>
      <c r="G37" s="1154" t="s">
        <v>500</v>
      </c>
      <c r="H37" s="1155"/>
      <c r="I37" s="1155"/>
      <c r="J37" s="1156"/>
      <c r="K37" s="296" t="s">
        <v>481</v>
      </c>
      <c r="L37" s="296" t="s">
        <v>481</v>
      </c>
      <c r="M37" s="297">
        <v>1361</v>
      </c>
      <c r="N37" s="298" t="s">
        <v>481</v>
      </c>
    </row>
    <row r="38" spans="1:16" ht="27" customHeight="1" x14ac:dyDescent="0.2">
      <c r="A38" s="250"/>
      <c r="B38" s="246"/>
      <c r="C38" s="246"/>
      <c r="D38" s="246"/>
      <c r="E38" s="246"/>
      <c r="F38" s="246"/>
      <c r="G38" s="1157" t="s">
        <v>501</v>
      </c>
      <c r="H38" s="1158"/>
      <c r="I38" s="1158"/>
      <c r="J38" s="1159"/>
      <c r="K38" s="299" t="s">
        <v>481</v>
      </c>
      <c r="L38" s="299" t="s">
        <v>481</v>
      </c>
      <c r="M38" s="300">
        <v>15</v>
      </c>
      <c r="N38" s="301" t="s">
        <v>481</v>
      </c>
      <c r="O38" s="295"/>
    </row>
    <row r="39" spans="1:16" ht="13.2" x14ac:dyDescent="0.2">
      <c r="A39" s="250"/>
      <c r="B39" s="246"/>
      <c r="C39" s="246"/>
      <c r="D39" s="246"/>
      <c r="E39" s="246"/>
      <c r="F39" s="246"/>
      <c r="G39" s="1157" t="s">
        <v>502</v>
      </c>
      <c r="H39" s="1158"/>
      <c r="I39" s="1158"/>
      <c r="J39" s="1159"/>
      <c r="K39" s="302">
        <v>-18189</v>
      </c>
      <c r="L39" s="302">
        <v>-1902</v>
      </c>
      <c r="M39" s="303">
        <v>-2978</v>
      </c>
      <c r="N39" s="304">
        <v>-36.1</v>
      </c>
      <c r="O39" s="295"/>
    </row>
    <row r="40" spans="1:16" ht="27" customHeight="1" x14ac:dyDescent="0.2">
      <c r="A40" s="250"/>
      <c r="B40" s="246"/>
      <c r="C40" s="246"/>
      <c r="D40" s="246"/>
      <c r="E40" s="246"/>
      <c r="F40" s="246"/>
      <c r="G40" s="1154" t="s">
        <v>503</v>
      </c>
      <c r="H40" s="1155"/>
      <c r="I40" s="1155"/>
      <c r="J40" s="1156"/>
      <c r="K40" s="302">
        <v>-362338</v>
      </c>
      <c r="L40" s="302">
        <v>-37898</v>
      </c>
      <c r="M40" s="303">
        <v>-63538</v>
      </c>
      <c r="N40" s="304">
        <v>-40.4</v>
      </c>
      <c r="O40" s="295"/>
    </row>
    <row r="41" spans="1:16" ht="13.2" x14ac:dyDescent="0.2">
      <c r="A41" s="250"/>
      <c r="B41" s="246"/>
      <c r="C41" s="246"/>
      <c r="D41" s="246"/>
      <c r="E41" s="246"/>
      <c r="F41" s="246"/>
      <c r="G41" s="1160" t="s">
        <v>281</v>
      </c>
      <c r="H41" s="1161"/>
      <c r="I41" s="1161"/>
      <c r="J41" s="1162"/>
      <c r="K41" s="296">
        <v>160651</v>
      </c>
      <c r="L41" s="302">
        <v>16803</v>
      </c>
      <c r="M41" s="303">
        <v>29028</v>
      </c>
      <c r="N41" s="304">
        <v>-42.1</v>
      </c>
      <c r="O41" s="295"/>
    </row>
    <row r="42" spans="1:16" ht="13.2" x14ac:dyDescent="0.2">
      <c r="A42" s="250"/>
      <c r="B42" s="246"/>
      <c r="C42" s="246"/>
      <c r="D42" s="246"/>
      <c r="E42" s="246"/>
      <c r="F42" s="246"/>
      <c r="G42" s="305" t="s">
        <v>504</v>
      </c>
      <c r="H42" s="246"/>
      <c r="I42" s="246"/>
      <c r="J42" s="246"/>
      <c r="K42" s="246"/>
      <c r="L42" s="246"/>
      <c r="M42" s="273"/>
      <c r="N42" s="273"/>
      <c r="O42" s="295"/>
    </row>
    <row r="43" spans="1:16" ht="13.2" x14ac:dyDescent="0.2">
      <c r="A43" s="250"/>
      <c r="B43" s="246"/>
      <c r="C43" s="246"/>
      <c r="D43" s="246"/>
      <c r="E43" s="246"/>
      <c r="F43" s="246"/>
      <c r="G43" s="246"/>
      <c r="H43" s="246"/>
      <c r="I43" s="246"/>
      <c r="J43" s="246"/>
      <c r="K43" s="246"/>
      <c r="L43" s="306"/>
      <c r="M43" s="273"/>
      <c r="N43" s="246"/>
      <c r="O43" s="295"/>
    </row>
    <row r="44" spans="1:16" ht="13.2" x14ac:dyDescent="0.2">
      <c r="A44" s="250"/>
      <c r="B44" s="246"/>
      <c r="C44" s="246"/>
      <c r="D44" s="246"/>
      <c r="E44" s="246"/>
      <c r="F44" s="246"/>
      <c r="G44" s="246"/>
      <c r="H44" s="246"/>
      <c r="I44" s="246"/>
      <c r="J44" s="246"/>
      <c r="K44" s="246"/>
      <c r="L44" s="246"/>
      <c r="M44" s="273"/>
      <c r="N44" s="246"/>
    </row>
    <row r="45" spans="1:16" ht="13.2" x14ac:dyDescent="0.2">
      <c r="A45" s="248"/>
      <c r="B45" s="248"/>
      <c r="C45" s="248"/>
      <c r="D45" s="248"/>
      <c r="E45" s="248"/>
      <c r="F45" s="248"/>
      <c r="G45" s="248"/>
      <c r="H45" s="248"/>
      <c r="I45" s="248"/>
      <c r="J45" s="248"/>
      <c r="K45" s="248"/>
      <c r="L45" s="248"/>
      <c r="M45" s="307"/>
      <c r="N45" s="248"/>
      <c r="O45" s="248"/>
      <c r="P45" s="246"/>
    </row>
    <row r="46" spans="1:16" ht="13.2" x14ac:dyDescent="0.2">
      <c r="A46" s="308"/>
      <c r="B46" s="308"/>
      <c r="C46" s="308"/>
      <c r="D46" s="308"/>
      <c r="E46" s="308"/>
      <c r="F46" s="308"/>
      <c r="G46" s="308"/>
      <c r="H46" s="308"/>
      <c r="I46" s="308"/>
      <c r="J46" s="308"/>
      <c r="K46" s="308"/>
      <c r="L46" s="308"/>
      <c r="M46" s="308"/>
      <c r="N46" s="308"/>
      <c r="O46" s="308"/>
      <c r="P46" s="246"/>
    </row>
    <row r="47" spans="1:16" ht="17.25" customHeight="1" x14ac:dyDescent="0.2">
      <c r="A47" s="309" t="s">
        <v>505</v>
      </c>
      <c r="B47" s="246"/>
      <c r="C47" s="246"/>
      <c r="D47" s="246"/>
      <c r="E47" s="246"/>
      <c r="F47" s="246"/>
      <c r="G47" s="246"/>
      <c r="H47" s="246"/>
      <c r="I47" s="246"/>
      <c r="J47" s="246"/>
      <c r="K47" s="246"/>
      <c r="L47" s="246"/>
      <c r="M47" s="246"/>
      <c r="N47" s="246"/>
    </row>
    <row r="48" spans="1:16" ht="13.2" x14ac:dyDescent="0.2">
      <c r="A48" s="250"/>
      <c r="B48" s="246"/>
      <c r="C48" s="246"/>
      <c r="D48" s="246"/>
      <c r="E48" s="246"/>
      <c r="F48" s="246"/>
      <c r="G48" s="310" t="s">
        <v>506</v>
      </c>
      <c r="H48" s="310"/>
      <c r="I48" s="310"/>
      <c r="J48" s="310"/>
      <c r="K48" s="310"/>
      <c r="L48" s="310"/>
      <c r="M48" s="311"/>
      <c r="N48" s="310"/>
    </row>
    <row r="49" spans="1:14" ht="13.5" customHeight="1" x14ac:dyDescent="0.2">
      <c r="A49" s="250"/>
      <c r="B49" s="246"/>
      <c r="C49" s="246"/>
      <c r="D49" s="246"/>
      <c r="E49" s="246"/>
      <c r="F49" s="246"/>
      <c r="G49" s="312"/>
      <c r="H49" s="313"/>
      <c r="I49" s="1147" t="s">
        <v>472</v>
      </c>
      <c r="J49" s="1149" t="s">
        <v>507</v>
      </c>
      <c r="K49" s="1150"/>
      <c r="L49" s="1150"/>
      <c r="M49" s="1150"/>
      <c r="N49" s="1151"/>
    </row>
    <row r="50" spans="1:14" ht="13.2" x14ac:dyDescent="0.2">
      <c r="A50" s="250"/>
      <c r="B50" s="246"/>
      <c r="C50" s="246"/>
      <c r="D50" s="246"/>
      <c r="E50" s="246"/>
      <c r="F50" s="246"/>
      <c r="G50" s="314"/>
      <c r="H50" s="315"/>
      <c r="I50" s="1148"/>
      <c r="J50" s="316" t="s">
        <v>508</v>
      </c>
      <c r="K50" s="317" t="s">
        <v>509</v>
      </c>
      <c r="L50" s="318" t="s">
        <v>510</v>
      </c>
      <c r="M50" s="319" t="s">
        <v>511</v>
      </c>
      <c r="N50" s="320" t="s">
        <v>512</v>
      </c>
    </row>
    <row r="51" spans="1:14" ht="13.2" x14ac:dyDescent="0.2">
      <c r="A51" s="250"/>
      <c r="B51" s="246"/>
      <c r="C51" s="246"/>
      <c r="D51" s="246"/>
      <c r="E51" s="246"/>
      <c r="F51" s="246"/>
      <c r="G51" s="312" t="s">
        <v>513</v>
      </c>
      <c r="H51" s="313"/>
      <c r="I51" s="321">
        <v>774162</v>
      </c>
      <c r="J51" s="322">
        <v>74907</v>
      </c>
      <c r="K51" s="323">
        <v>-29.6</v>
      </c>
      <c r="L51" s="324">
        <v>66496</v>
      </c>
      <c r="M51" s="325">
        <v>-6.2</v>
      </c>
      <c r="N51" s="326">
        <v>-23.4</v>
      </c>
    </row>
    <row r="52" spans="1:14" ht="13.2" x14ac:dyDescent="0.2">
      <c r="A52" s="250"/>
      <c r="B52" s="246"/>
      <c r="C52" s="246"/>
      <c r="D52" s="246"/>
      <c r="E52" s="246"/>
      <c r="F52" s="246"/>
      <c r="G52" s="327"/>
      <c r="H52" s="328" t="s">
        <v>514</v>
      </c>
      <c r="I52" s="329">
        <v>437661</v>
      </c>
      <c r="J52" s="330">
        <v>42347</v>
      </c>
      <c r="K52" s="331">
        <v>-44.2</v>
      </c>
      <c r="L52" s="332">
        <v>36530</v>
      </c>
      <c r="M52" s="333">
        <v>-8.4</v>
      </c>
      <c r="N52" s="334">
        <v>-35.799999999999997</v>
      </c>
    </row>
    <row r="53" spans="1:14" ht="13.2" x14ac:dyDescent="0.2">
      <c r="A53" s="250"/>
      <c r="B53" s="246"/>
      <c r="C53" s="246"/>
      <c r="D53" s="246"/>
      <c r="E53" s="246"/>
      <c r="F53" s="246"/>
      <c r="G53" s="312" t="s">
        <v>515</v>
      </c>
      <c r="H53" s="313"/>
      <c r="I53" s="321">
        <v>529248</v>
      </c>
      <c r="J53" s="322">
        <v>51857</v>
      </c>
      <c r="K53" s="323">
        <v>-30.8</v>
      </c>
      <c r="L53" s="324">
        <v>82748</v>
      </c>
      <c r="M53" s="325">
        <v>24.4</v>
      </c>
      <c r="N53" s="326">
        <v>-55.2</v>
      </c>
    </row>
    <row r="54" spans="1:14" ht="13.2" x14ac:dyDescent="0.2">
      <c r="A54" s="250"/>
      <c r="B54" s="246"/>
      <c r="C54" s="246"/>
      <c r="D54" s="246"/>
      <c r="E54" s="246"/>
      <c r="F54" s="246"/>
      <c r="G54" s="327"/>
      <c r="H54" s="328" t="s">
        <v>514</v>
      </c>
      <c r="I54" s="329">
        <v>281489</v>
      </c>
      <c r="J54" s="330">
        <v>27581</v>
      </c>
      <c r="K54" s="331">
        <v>-34.9</v>
      </c>
      <c r="L54" s="332">
        <v>44732</v>
      </c>
      <c r="M54" s="333">
        <v>22.5</v>
      </c>
      <c r="N54" s="334">
        <v>-57.4</v>
      </c>
    </row>
    <row r="55" spans="1:14" ht="13.2" x14ac:dyDescent="0.2">
      <c r="A55" s="250"/>
      <c r="B55" s="246"/>
      <c r="C55" s="246"/>
      <c r="D55" s="246"/>
      <c r="E55" s="246"/>
      <c r="F55" s="246"/>
      <c r="G55" s="312" t="s">
        <v>516</v>
      </c>
      <c r="H55" s="313"/>
      <c r="I55" s="321">
        <v>405683</v>
      </c>
      <c r="J55" s="322">
        <v>40601</v>
      </c>
      <c r="K55" s="323">
        <v>-21.7</v>
      </c>
      <c r="L55" s="324">
        <v>91837</v>
      </c>
      <c r="M55" s="325">
        <v>11</v>
      </c>
      <c r="N55" s="326">
        <v>-32.700000000000003</v>
      </c>
    </row>
    <row r="56" spans="1:14" ht="13.2" x14ac:dyDescent="0.2">
      <c r="A56" s="250"/>
      <c r="B56" s="246"/>
      <c r="C56" s="246"/>
      <c r="D56" s="246"/>
      <c r="E56" s="246"/>
      <c r="F56" s="246"/>
      <c r="G56" s="327"/>
      <c r="H56" s="328" t="s">
        <v>514</v>
      </c>
      <c r="I56" s="329">
        <v>192325</v>
      </c>
      <c r="J56" s="330">
        <v>19248</v>
      </c>
      <c r="K56" s="331">
        <v>-30.2</v>
      </c>
      <c r="L56" s="332">
        <v>54439</v>
      </c>
      <c r="M56" s="333">
        <v>21.7</v>
      </c>
      <c r="N56" s="334">
        <v>-51.9</v>
      </c>
    </row>
    <row r="57" spans="1:14" ht="13.2" x14ac:dyDescent="0.2">
      <c r="A57" s="250"/>
      <c r="B57" s="246"/>
      <c r="C57" s="246"/>
      <c r="D57" s="246"/>
      <c r="E57" s="246"/>
      <c r="F57" s="246"/>
      <c r="G57" s="312" t="s">
        <v>517</v>
      </c>
      <c r="H57" s="313"/>
      <c r="I57" s="321">
        <v>397762</v>
      </c>
      <c r="J57" s="322">
        <v>40809</v>
      </c>
      <c r="K57" s="323">
        <v>0.5</v>
      </c>
      <c r="L57" s="324">
        <v>109920</v>
      </c>
      <c r="M57" s="325">
        <v>19.7</v>
      </c>
      <c r="N57" s="326">
        <v>-19.2</v>
      </c>
    </row>
    <row r="58" spans="1:14" ht="13.2" x14ac:dyDescent="0.2">
      <c r="A58" s="250"/>
      <c r="B58" s="246"/>
      <c r="C58" s="246"/>
      <c r="D58" s="246"/>
      <c r="E58" s="246"/>
      <c r="F58" s="246"/>
      <c r="G58" s="327"/>
      <c r="H58" s="328" t="s">
        <v>514</v>
      </c>
      <c r="I58" s="329">
        <v>285527</v>
      </c>
      <c r="J58" s="330">
        <v>29294</v>
      </c>
      <c r="K58" s="331">
        <v>52.2</v>
      </c>
      <c r="L58" s="332">
        <v>62739</v>
      </c>
      <c r="M58" s="333">
        <v>15.2</v>
      </c>
      <c r="N58" s="334">
        <v>37</v>
      </c>
    </row>
    <row r="59" spans="1:14" ht="13.2" x14ac:dyDescent="0.2">
      <c r="A59" s="250"/>
      <c r="B59" s="246"/>
      <c r="C59" s="246"/>
      <c r="D59" s="246"/>
      <c r="E59" s="246"/>
      <c r="F59" s="246"/>
      <c r="G59" s="312" t="s">
        <v>518</v>
      </c>
      <c r="H59" s="313"/>
      <c r="I59" s="321">
        <v>246596</v>
      </c>
      <c r="J59" s="322">
        <v>25792</v>
      </c>
      <c r="K59" s="323">
        <v>-36.799999999999997</v>
      </c>
      <c r="L59" s="324">
        <v>119882</v>
      </c>
      <c r="M59" s="325">
        <v>9.1</v>
      </c>
      <c r="N59" s="326">
        <v>-45.9</v>
      </c>
    </row>
    <row r="60" spans="1:14" ht="13.2" x14ac:dyDescent="0.2">
      <c r="A60" s="250"/>
      <c r="B60" s="246"/>
      <c r="C60" s="246"/>
      <c r="D60" s="246"/>
      <c r="E60" s="246"/>
      <c r="F60" s="246"/>
      <c r="G60" s="327"/>
      <c r="H60" s="328" t="s">
        <v>514</v>
      </c>
      <c r="I60" s="335">
        <v>215663</v>
      </c>
      <c r="J60" s="330">
        <v>22557</v>
      </c>
      <c r="K60" s="331">
        <v>-23</v>
      </c>
      <c r="L60" s="332">
        <v>66481</v>
      </c>
      <c r="M60" s="333">
        <v>6</v>
      </c>
      <c r="N60" s="334">
        <v>-29</v>
      </c>
    </row>
    <row r="61" spans="1:14" ht="13.2" x14ac:dyDescent="0.2">
      <c r="A61" s="250"/>
      <c r="B61" s="246"/>
      <c r="C61" s="246"/>
      <c r="D61" s="246"/>
      <c r="E61" s="246"/>
      <c r="F61" s="246"/>
      <c r="G61" s="312" t="s">
        <v>519</v>
      </c>
      <c r="H61" s="336"/>
      <c r="I61" s="337">
        <v>470690</v>
      </c>
      <c r="J61" s="338">
        <v>46793</v>
      </c>
      <c r="K61" s="339">
        <v>-23.7</v>
      </c>
      <c r="L61" s="340">
        <v>94177</v>
      </c>
      <c r="M61" s="341">
        <v>11.6</v>
      </c>
      <c r="N61" s="326">
        <v>-35.299999999999997</v>
      </c>
    </row>
    <row r="62" spans="1:14" ht="13.2" x14ac:dyDescent="0.2">
      <c r="A62" s="250"/>
      <c r="B62" s="246"/>
      <c r="C62" s="246"/>
      <c r="D62" s="246"/>
      <c r="E62" s="246"/>
      <c r="F62" s="246"/>
      <c r="G62" s="327"/>
      <c r="H62" s="328" t="s">
        <v>514</v>
      </c>
      <c r="I62" s="329">
        <v>282533</v>
      </c>
      <c r="J62" s="330">
        <v>28205</v>
      </c>
      <c r="K62" s="331">
        <v>-16</v>
      </c>
      <c r="L62" s="332">
        <v>52984</v>
      </c>
      <c r="M62" s="333">
        <v>11.4</v>
      </c>
      <c r="N62" s="334">
        <v>-27.4</v>
      </c>
    </row>
    <row r="63" spans="1:14" ht="13.2" x14ac:dyDescent="0.2">
      <c r="A63" s="250"/>
      <c r="B63" s="246"/>
      <c r="C63" s="246"/>
      <c r="D63" s="246"/>
      <c r="E63" s="246"/>
      <c r="F63" s="246"/>
      <c r="G63" s="246"/>
      <c r="H63" s="246"/>
      <c r="I63" s="246"/>
      <c r="J63" s="246"/>
      <c r="K63" s="246"/>
      <c r="L63" s="246"/>
      <c r="M63" s="246"/>
      <c r="N63" s="246"/>
    </row>
    <row r="64" spans="1:14" ht="13.2" x14ac:dyDescent="0.2">
      <c r="A64" s="250"/>
      <c r="B64" s="246"/>
      <c r="C64" s="246"/>
      <c r="D64" s="246"/>
      <c r="E64" s="246"/>
      <c r="F64" s="246"/>
      <c r="G64" s="246"/>
      <c r="H64" s="246"/>
      <c r="I64" s="246"/>
      <c r="J64" s="246"/>
      <c r="K64" s="246"/>
      <c r="L64" s="246"/>
      <c r="M64" s="246"/>
      <c r="N64" s="246"/>
    </row>
    <row r="65" spans="1:16" ht="13.2" x14ac:dyDescent="0.2">
      <c r="A65" s="250"/>
      <c r="B65" s="246"/>
      <c r="C65" s="246"/>
      <c r="D65" s="246"/>
      <c r="E65" s="246"/>
      <c r="F65" s="246"/>
      <c r="G65" s="246"/>
      <c r="H65" s="246"/>
      <c r="I65" s="246"/>
      <c r="J65" s="246"/>
      <c r="K65" s="246"/>
      <c r="L65" s="246"/>
      <c r="M65" s="246"/>
      <c r="N65" s="246"/>
    </row>
    <row r="66" spans="1:16" ht="13.2" x14ac:dyDescent="0.2">
      <c r="A66" s="342"/>
      <c r="B66" s="308"/>
      <c r="C66" s="308"/>
      <c r="D66" s="308"/>
      <c r="E66" s="308"/>
      <c r="F66" s="308"/>
      <c r="G66" s="308"/>
      <c r="H66" s="308"/>
      <c r="I66" s="308"/>
      <c r="J66" s="308"/>
      <c r="K66" s="308"/>
      <c r="L66" s="308"/>
      <c r="M66" s="308"/>
      <c r="N66" s="308"/>
      <c r="O66" s="343"/>
    </row>
    <row r="67" spans="1:16" ht="13.5" hidden="1" customHeight="1" x14ac:dyDescent="0.2">
      <c r="G67" s="246"/>
      <c r="H67" s="246"/>
      <c r="I67" s="246"/>
      <c r="J67" s="246"/>
      <c r="K67" s="246"/>
      <c r="L67" s="246"/>
      <c r="M67" s="246"/>
      <c r="N67" s="246"/>
      <c r="O67" s="246"/>
      <c r="P67" s="246"/>
    </row>
    <row r="68" spans="1:16" ht="13.5" hidden="1" customHeight="1" x14ac:dyDescent="0.2">
      <c r="G68" s="246"/>
      <c r="H68" s="246"/>
      <c r="I68" s="246"/>
      <c r="J68" s="246"/>
      <c r="K68" s="246"/>
      <c r="L68" s="246"/>
      <c r="M68" s="246"/>
      <c r="N68" s="246"/>
    </row>
    <row r="69" spans="1:16" ht="13.5" hidden="1" customHeight="1" x14ac:dyDescent="0.2">
      <c r="G69" s="246"/>
      <c r="H69" s="246"/>
      <c r="I69" s="246"/>
      <c r="J69" s="246"/>
      <c r="K69" s="246"/>
      <c r="L69" s="246"/>
      <c r="M69" s="246"/>
      <c r="N69" s="246"/>
    </row>
    <row r="70" spans="1:16" ht="13.2" hidden="1" x14ac:dyDescent="0.2">
      <c r="G70" s="246"/>
      <c r="H70" s="246"/>
      <c r="I70" s="246"/>
      <c r="J70" s="246"/>
      <c r="K70" s="246"/>
      <c r="L70" s="246"/>
      <c r="M70" s="246"/>
      <c r="N70" s="246"/>
    </row>
    <row r="71" spans="1:16" ht="13.2" hidden="1" x14ac:dyDescent="0.2">
      <c r="G71" s="246"/>
      <c r="H71" s="246"/>
      <c r="I71" s="246"/>
      <c r="J71" s="246"/>
      <c r="K71" s="246"/>
      <c r="L71" s="246"/>
      <c r="M71" s="246"/>
      <c r="N71" s="246"/>
    </row>
    <row r="72" spans="1:16" ht="13.2" hidden="1" x14ac:dyDescent="0.2">
      <c r="G72" s="246"/>
      <c r="H72" s="246"/>
      <c r="I72" s="246"/>
      <c r="J72" s="246"/>
      <c r="K72" s="246"/>
      <c r="L72" s="246"/>
      <c r="M72" s="246"/>
      <c r="N72" s="246"/>
    </row>
    <row r="73" spans="1:16" ht="13.2" hidden="1" x14ac:dyDescent="0.2">
      <c r="G73" s="246"/>
      <c r="H73" s="246"/>
      <c r="I73" s="246"/>
      <c r="J73" s="246"/>
      <c r="K73" s="246"/>
      <c r="L73" s="246"/>
      <c r="M73" s="246"/>
      <c r="N73" s="246"/>
    </row>
    <row r="74" spans="1:16" ht="13.2" hidden="1" x14ac:dyDescent="0.2"/>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B2" s="243"/>
      <c r="T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34:34" ht="13.2" x14ac:dyDescent="0.2">
      <c r="AH17" s="243"/>
    </row>
    <row r="18" spans="34:34" ht="13.2" x14ac:dyDescent="0.2"/>
    <row r="19" spans="34:34" ht="13.2" x14ac:dyDescent="0.2"/>
    <row r="20" spans="34:34" ht="13.2" x14ac:dyDescent="0.2">
      <c r="AH20" s="243"/>
    </row>
    <row r="21" spans="34:34" ht="13.2" x14ac:dyDescent="0.2">
      <c r="AH21" s="243"/>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c r="AH28" s="243"/>
    </row>
    <row r="29" spans="34:34" ht="13.2" x14ac:dyDescent="0.2"/>
    <row r="30" spans="34:34" ht="13.2" x14ac:dyDescent="0.2"/>
    <row r="31" spans="34:34" ht="13.2" x14ac:dyDescent="0.2"/>
    <row r="32" spans="34:34" ht="13.2" x14ac:dyDescent="0.2"/>
    <row r="33" spans="2:34" ht="13.2" x14ac:dyDescent="0.2">
      <c r="B33" s="243"/>
      <c r="G33" s="243"/>
      <c r="I33" s="243"/>
    </row>
    <row r="34" spans="2:34" ht="13.2" x14ac:dyDescent="0.2">
      <c r="C34" s="243"/>
      <c r="P34" s="243"/>
      <c r="R34" s="243"/>
      <c r="U34" s="243"/>
    </row>
    <row r="35" spans="2:34" ht="13.2" x14ac:dyDescent="0.2">
      <c r="D35" s="243"/>
      <c r="E35" s="243"/>
      <c r="T35" s="243"/>
      <c r="W35" s="243"/>
      <c r="AC35" s="243"/>
      <c r="AD35" s="243"/>
      <c r="AE35" s="243"/>
      <c r="AF35" s="243"/>
      <c r="AG35" s="243"/>
      <c r="AH35" s="243"/>
    </row>
    <row r="36" spans="2:34" ht="13.2" x14ac:dyDescent="0.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U40" s="243"/>
    </row>
    <row r="41" spans="2:34" ht="13.2" x14ac:dyDescent="0.2">
      <c r="R41" s="243"/>
    </row>
    <row r="42" spans="2:34" ht="13.2" x14ac:dyDescent="0.2">
      <c r="T42" s="243"/>
      <c r="W42" s="243"/>
    </row>
    <row r="43" spans="2:34" ht="13.2" x14ac:dyDescent="0.2">
      <c r="Q43" s="243"/>
      <c r="S43" s="243"/>
      <c r="V43" s="243"/>
      <c r="X43" s="243"/>
      <c r="Y43" s="243"/>
      <c r="Z43" s="243"/>
      <c r="AA43" s="243"/>
      <c r="AB43" s="243"/>
      <c r="AC43" s="243"/>
      <c r="AD43" s="243"/>
      <c r="AE43" s="243"/>
      <c r="AF43" s="243"/>
      <c r="AG43" s="243"/>
      <c r="AH43" s="243"/>
    </row>
    <row r="44" spans="2:34" ht="13.2" x14ac:dyDescent="0.2">
      <c r="AH44" s="243"/>
    </row>
    <row r="45" spans="2:34" ht="13.2" x14ac:dyDescent="0.2"/>
    <row r="46" spans="2:34" ht="13.2" x14ac:dyDescent="0.2"/>
    <row r="47" spans="2:34" ht="13.2" x14ac:dyDescent="0.2"/>
    <row r="48" spans="2:34" ht="13.2" x14ac:dyDescent="0.2">
      <c r="AG48" s="243"/>
      <c r="AH48" s="243"/>
    </row>
    <row r="49" spans="29:34" ht="13.2" x14ac:dyDescent="0.2">
      <c r="AH49" s="243"/>
    </row>
    <row r="50" spans="29:34" ht="13.2" x14ac:dyDescent="0.2">
      <c r="AH50" s="243"/>
    </row>
    <row r="51" spans="29:34" ht="13.2" x14ac:dyDescent="0.2">
      <c r="AC51" s="243"/>
      <c r="AD51" s="243"/>
      <c r="AE51" s="243"/>
      <c r="AF51" s="243"/>
      <c r="AG51" s="243"/>
      <c r="AH51" s="243"/>
    </row>
    <row r="52" spans="29:34" ht="13.2" x14ac:dyDescent="0.2"/>
    <row r="53" spans="29:34" ht="13.2" x14ac:dyDescent="0.2"/>
    <row r="54" spans="29:34" ht="13.2" x14ac:dyDescent="0.2">
      <c r="AH54" s="243"/>
    </row>
    <row r="55" spans="29:34" ht="13.2" x14ac:dyDescent="0.2"/>
    <row r="56" spans="29:34" ht="13.2" x14ac:dyDescent="0.2"/>
    <row r="57" spans="29:34" ht="13.2" x14ac:dyDescent="0.2"/>
    <row r="58" spans="29:34" ht="13.2" x14ac:dyDescent="0.2">
      <c r="AH58" s="243"/>
    </row>
    <row r="59" spans="29:34" ht="13.2" x14ac:dyDescent="0.2"/>
    <row r="60" spans="29:34" ht="13.2" x14ac:dyDescent="0.2"/>
    <row r="61" spans="29:34" ht="13.2" x14ac:dyDescent="0.2"/>
    <row r="62" spans="29:34" ht="13.2" x14ac:dyDescent="0.2"/>
    <row r="63" spans="29:34" ht="13.2" x14ac:dyDescent="0.2">
      <c r="AH63" s="243"/>
    </row>
    <row r="64" spans="29:34" ht="13.2" x14ac:dyDescent="0.2">
      <c r="AG64" s="243"/>
      <c r="AH64" s="243"/>
    </row>
    <row r="65" spans="32:34" ht="13.2" x14ac:dyDescent="0.2"/>
    <row r="66" spans="32:34" ht="13.2" x14ac:dyDescent="0.2"/>
    <row r="67" spans="32:34" ht="13.2" x14ac:dyDescent="0.2"/>
    <row r="68" spans="32:34" ht="13.2" x14ac:dyDescent="0.2"/>
    <row r="69" spans="32:34" ht="13.2" x14ac:dyDescent="0.2">
      <c r="AF69" s="243"/>
      <c r="AG69" s="243"/>
      <c r="AH69" s="243"/>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243"/>
    </row>
    <row r="83" spans="25:34" ht="13.2" x14ac:dyDescent="0.2">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243"/>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1:34" ht="13.5" customHeight="1"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ht="13.2" x14ac:dyDescent="0.2">
      <c r="B2" s="243"/>
      <c r="T2" s="243"/>
    </row>
    <row r="3" spans="1: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ht="13.2" x14ac:dyDescent="0.2"/>
    <row r="5" spans="1:34" ht="13.2" x14ac:dyDescent="0.2"/>
    <row r="6" spans="1:34" ht="13.2" x14ac:dyDescent="0.2"/>
    <row r="7" spans="1:34" ht="13.2" x14ac:dyDescent="0.2"/>
    <row r="8" spans="1:34" ht="13.2" x14ac:dyDescent="0.2"/>
    <row r="9" spans="1:34" ht="13.2" x14ac:dyDescent="0.2">
      <c r="AH9" s="24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34:34" ht="13.2" x14ac:dyDescent="0.2">
      <c r="AH17" s="243"/>
    </row>
    <row r="18" spans="34:34" ht="13.2" x14ac:dyDescent="0.2"/>
    <row r="19" spans="34:34" ht="13.2" x14ac:dyDescent="0.2"/>
    <row r="20" spans="34:34" ht="13.2" x14ac:dyDescent="0.2">
      <c r="AH20" s="243"/>
    </row>
    <row r="21" spans="34:34" ht="13.2" x14ac:dyDescent="0.2">
      <c r="AH21" s="243"/>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c r="AH28" s="243"/>
    </row>
    <row r="29" spans="34:34" ht="13.2" x14ac:dyDescent="0.2"/>
    <row r="30" spans="34:34" ht="13.2" x14ac:dyDescent="0.2"/>
    <row r="31" spans="34:34" ht="13.2" x14ac:dyDescent="0.2"/>
    <row r="32" spans="34:34" ht="13.2" x14ac:dyDescent="0.2"/>
    <row r="33" spans="2:34" ht="13.2" x14ac:dyDescent="0.2">
      <c r="B33" s="243"/>
      <c r="G33" s="243"/>
      <c r="I33" s="243"/>
    </row>
    <row r="34" spans="2:34" ht="13.2" x14ac:dyDescent="0.2">
      <c r="C34" s="243"/>
      <c r="P34" s="243"/>
      <c r="R34" s="243"/>
      <c r="U34" s="243"/>
    </row>
    <row r="35" spans="2:34" ht="13.2" x14ac:dyDescent="0.2">
      <c r="D35" s="243"/>
      <c r="E35" s="243"/>
      <c r="T35" s="243"/>
      <c r="W35" s="243"/>
      <c r="AC35" s="243"/>
      <c r="AD35" s="243"/>
      <c r="AE35" s="243"/>
      <c r="AF35" s="243"/>
      <c r="AG35" s="243"/>
      <c r="AH35" s="243"/>
    </row>
    <row r="36" spans="2:34" ht="13.2" x14ac:dyDescent="0.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U40" s="243"/>
    </row>
    <row r="41" spans="2:34" ht="13.2" x14ac:dyDescent="0.2">
      <c r="R41" s="243"/>
    </row>
    <row r="42" spans="2:34" ht="13.2" x14ac:dyDescent="0.2">
      <c r="T42" s="243"/>
      <c r="W42" s="243"/>
    </row>
    <row r="43" spans="2:34" ht="13.2" x14ac:dyDescent="0.2">
      <c r="Q43" s="243"/>
      <c r="S43" s="243"/>
      <c r="V43" s="243"/>
      <c r="X43" s="243"/>
      <c r="Y43" s="243"/>
      <c r="Z43" s="243"/>
      <c r="AA43" s="243"/>
      <c r="AB43" s="243"/>
      <c r="AC43" s="243"/>
      <c r="AD43" s="243"/>
      <c r="AE43" s="243"/>
      <c r="AF43" s="243"/>
      <c r="AG43" s="243"/>
      <c r="AH43" s="243"/>
    </row>
    <row r="44" spans="2:34" ht="13.2" x14ac:dyDescent="0.2">
      <c r="AH44" s="243"/>
    </row>
    <row r="45" spans="2:34" ht="13.2" x14ac:dyDescent="0.2"/>
    <row r="46" spans="2:34" ht="13.2" x14ac:dyDescent="0.2"/>
    <row r="47" spans="2:34" ht="13.2" x14ac:dyDescent="0.2"/>
    <row r="48" spans="2:34" ht="13.2" x14ac:dyDescent="0.2">
      <c r="AG48" s="243"/>
      <c r="AH48" s="243"/>
    </row>
    <row r="49" spans="29:34" ht="13.2" x14ac:dyDescent="0.2">
      <c r="AH49" s="243"/>
    </row>
    <row r="50" spans="29:34" ht="13.2" x14ac:dyDescent="0.2">
      <c r="AH50" s="243"/>
    </row>
    <row r="51" spans="29:34" ht="13.2" x14ac:dyDescent="0.2">
      <c r="AC51" s="243"/>
      <c r="AD51" s="243"/>
      <c r="AE51" s="243"/>
      <c r="AF51" s="243"/>
      <c r="AG51" s="243"/>
      <c r="AH51" s="243"/>
    </row>
    <row r="52" spans="29:34" ht="13.2" x14ac:dyDescent="0.2"/>
    <row r="53" spans="29:34" ht="13.2" x14ac:dyDescent="0.2"/>
    <row r="54" spans="29:34" ht="13.2" x14ac:dyDescent="0.2">
      <c r="AH54" s="243"/>
    </row>
    <row r="55" spans="29:34" ht="13.2" x14ac:dyDescent="0.2"/>
    <row r="56" spans="29:34" ht="13.2" x14ac:dyDescent="0.2"/>
    <row r="57" spans="29:34" ht="13.2" x14ac:dyDescent="0.2"/>
    <row r="58" spans="29:34" ht="13.2" x14ac:dyDescent="0.2">
      <c r="AH58" s="243"/>
    </row>
    <row r="59" spans="29:34" ht="13.2" x14ac:dyDescent="0.2"/>
    <row r="60" spans="29:34" ht="13.2" x14ac:dyDescent="0.2"/>
    <row r="61" spans="29:34" ht="13.2" x14ac:dyDescent="0.2"/>
    <row r="62" spans="29:34" ht="13.2" x14ac:dyDescent="0.2"/>
    <row r="63" spans="29:34" ht="13.2" x14ac:dyDescent="0.2">
      <c r="AH63" s="243"/>
    </row>
    <row r="64" spans="29:34" ht="13.2" x14ac:dyDescent="0.2">
      <c r="AG64" s="243"/>
      <c r="AH64" s="243"/>
    </row>
    <row r="65" spans="32:34" ht="13.2" x14ac:dyDescent="0.2"/>
    <row r="66" spans="32:34" ht="13.2" x14ac:dyDescent="0.2"/>
    <row r="67" spans="32:34" ht="13.2" x14ac:dyDescent="0.2"/>
    <row r="68" spans="32:34" ht="13.2" x14ac:dyDescent="0.2"/>
    <row r="69" spans="32:34" ht="13.2" x14ac:dyDescent="0.2">
      <c r="AF69" s="243"/>
      <c r="AG69" s="243"/>
      <c r="AH69" s="243"/>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243"/>
    </row>
    <row r="83" spans="25:34" ht="13.2" x14ac:dyDescent="0.2">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243"/>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2">
      <c r="B47" s="10"/>
      <c r="C47" s="1172" t="s">
        <v>3</v>
      </c>
      <c r="D47" s="1172"/>
      <c r="E47" s="1173"/>
      <c r="F47" s="11">
        <v>26.02</v>
      </c>
      <c r="G47" s="12">
        <v>29.44</v>
      </c>
      <c r="H47" s="12">
        <v>31.36</v>
      </c>
      <c r="I47" s="12">
        <v>33.35</v>
      </c>
      <c r="J47" s="13">
        <v>35.049999999999997</v>
      </c>
    </row>
    <row r="48" spans="2:10" ht="57.75" customHeight="1" x14ac:dyDescent="0.2">
      <c r="B48" s="14"/>
      <c r="C48" s="1174" t="s">
        <v>4</v>
      </c>
      <c r="D48" s="1174"/>
      <c r="E48" s="1175"/>
      <c r="F48" s="15">
        <v>8.68</v>
      </c>
      <c r="G48" s="16">
        <v>7.91</v>
      </c>
      <c r="H48" s="16">
        <v>8.7200000000000006</v>
      </c>
      <c r="I48" s="16">
        <v>8.31</v>
      </c>
      <c r="J48" s="17">
        <v>6.46</v>
      </c>
    </row>
    <row r="49" spans="2:10" ht="57.75" customHeight="1" thickBot="1" x14ac:dyDescent="0.25">
      <c r="B49" s="18"/>
      <c r="C49" s="1176" t="s">
        <v>5</v>
      </c>
      <c r="D49" s="1176"/>
      <c r="E49" s="1177"/>
      <c r="F49" s="19">
        <v>0.81</v>
      </c>
      <c r="G49" s="20">
        <v>2.6</v>
      </c>
      <c r="H49" s="20">
        <v>2.08</v>
      </c>
      <c r="I49" s="20">
        <v>2.77</v>
      </c>
      <c r="J49" s="21" t="s">
        <v>526</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2">
      <c r="A34" s="22"/>
      <c r="B34" s="31"/>
      <c r="C34" s="1184" t="s">
        <v>527</v>
      </c>
      <c r="D34" s="1184"/>
      <c r="E34" s="1185"/>
      <c r="F34" s="32">
        <v>13</v>
      </c>
      <c r="G34" s="33">
        <v>13.49</v>
      </c>
      <c r="H34" s="33">
        <v>10.89</v>
      </c>
      <c r="I34" s="33">
        <v>10.62</v>
      </c>
      <c r="J34" s="34">
        <v>13.07</v>
      </c>
      <c r="K34" s="22"/>
      <c r="L34" s="22"/>
      <c r="M34" s="22"/>
      <c r="N34" s="22"/>
      <c r="O34" s="22"/>
      <c r="P34" s="22"/>
    </row>
    <row r="35" spans="1:16" ht="39" customHeight="1" x14ac:dyDescent="0.2">
      <c r="A35" s="22"/>
      <c r="B35" s="35"/>
      <c r="C35" s="1178" t="s">
        <v>528</v>
      </c>
      <c r="D35" s="1179"/>
      <c r="E35" s="1180"/>
      <c r="F35" s="36">
        <v>8.67</v>
      </c>
      <c r="G35" s="37">
        <v>7.9</v>
      </c>
      <c r="H35" s="37">
        <v>8.7200000000000006</v>
      </c>
      <c r="I35" s="37">
        <v>8.31</v>
      </c>
      <c r="J35" s="38">
        <v>6.45</v>
      </c>
      <c r="K35" s="22"/>
      <c r="L35" s="22"/>
      <c r="M35" s="22"/>
      <c r="N35" s="22"/>
      <c r="O35" s="22"/>
      <c r="P35" s="22"/>
    </row>
    <row r="36" spans="1:16" ht="39" customHeight="1" x14ac:dyDescent="0.2">
      <c r="A36" s="22"/>
      <c r="B36" s="35"/>
      <c r="C36" s="1178" t="s">
        <v>529</v>
      </c>
      <c r="D36" s="1179"/>
      <c r="E36" s="1180"/>
      <c r="F36" s="36">
        <v>8.84</v>
      </c>
      <c r="G36" s="37">
        <v>8.8699999999999992</v>
      </c>
      <c r="H36" s="37">
        <v>9.0399999999999991</v>
      </c>
      <c r="I36" s="37">
        <v>7.96</v>
      </c>
      <c r="J36" s="38">
        <v>6.09</v>
      </c>
      <c r="K36" s="22"/>
      <c r="L36" s="22"/>
      <c r="M36" s="22"/>
      <c r="N36" s="22"/>
      <c r="O36" s="22"/>
      <c r="P36" s="22"/>
    </row>
    <row r="37" spans="1:16" ht="39" customHeight="1" x14ac:dyDescent="0.2">
      <c r="A37" s="22"/>
      <c r="B37" s="35"/>
      <c r="C37" s="1178" t="s">
        <v>530</v>
      </c>
      <c r="D37" s="1179"/>
      <c r="E37" s="1180"/>
      <c r="F37" s="36">
        <v>3.83</v>
      </c>
      <c r="G37" s="37">
        <v>3.54</v>
      </c>
      <c r="H37" s="37">
        <v>2.46</v>
      </c>
      <c r="I37" s="37">
        <v>3.73</v>
      </c>
      <c r="J37" s="38">
        <v>5.57</v>
      </c>
      <c r="K37" s="22"/>
      <c r="L37" s="22"/>
      <c r="M37" s="22"/>
      <c r="N37" s="22"/>
      <c r="O37" s="22"/>
      <c r="P37" s="22"/>
    </row>
    <row r="38" spans="1:16" ht="39" customHeight="1" x14ac:dyDescent="0.2">
      <c r="A38" s="22"/>
      <c r="B38" s="35"/>
      <c r="C38" s="1178" t="s">
        <v>531</v>
      </c>
      <c r="D38" s="1179"/>
      <c r="E38" s="1180"/>
      <c r="F38" s="36">
        <v>1.8</v>
      </c>
      <c r="G38" s="37">
        <v>1.62</v>
      </c>
      <c r="H38" s="37">
        <v>2.0099999999999998</v>
      </c>
      <c r="I38" s="37">
        <v>1.43</v>
      </c>
      <c r="J38" s="38">
        <v>1.02</v>
      </c>
      <c r="K38" s="22"/>
      <c r="L38" s="22"/>
      <c r="M38" s="22"/>
      <c r="N38" s="22"/>
      <c r="O38" s="22"/>
      <c r="P38" s="22"/>
    </row>
    <row r="39" spans="1:16" ht="39" customHeight="1" x14ac:dyDescent="0.2">
      <c r="A39" s="22"/>
      <c r="B39" s="35"/>
      <c r="C39" s="1178" t="s">
        <v>532</v>
      </c>
      <c r="D39" s="1179"/>
      <c r="E39" s="1180"/>
      <c r="F39" s="36">
        <v>0</v>
      </c>
      <c r="G39" s="37">
        <v>0</v>
      </c>
      <c r="H39" s="37">
        <v>0.02</v>
      </c>
      <c r="I39" s="37">
        <v>0.11</v>
      </c>
      <c r="J39" s="38">
        <v>0</v>
      </c>
      <c r="K39" s="22"/>
      <c r="L39" s="22"/>
      <c r="M39" s="22"/>
      <c r="N39" s="22"/>
      <c r="O39" s="22"/>
      <c r="P39" s="22"/>
    </row>
    <row r="40" spans="1:16" ht="39" customHeight="1" x14ac:dyDescent="0.2">
      <c r="A40" s="22"/>
      <c r="B40" s="35"/>
      <c r="C40" s="1178" t="s">
        <v>533</v>
      </c>
      <c r="D40" s="1179"/>
      <c r="E40" s="1180"/>
      <c r="F40" s="36">
        <v>0</v>
      </c>
      <c r="G40" s="37">
        <v>0</v>
      </c>
      <c r="H40" s="37">
        <v>0</v>
      </c>
      <c r="I40" s="37">
        <v>0</v>
      </c>
      <c r="J40" s="38">
        <v>0</v>
      </c>
      <c r="K40" s="22"/>
      <c r="L40" s="22"/>
      <c r="M40" s="22"/>
      <c r="N40" s="22"/>
      <c r="O40" s="22"/>
      <c r="P40" s="22"/>
    </row>
    <row r="41" spans="1:16" ht="39" customHeight="1" x14ac:dyDescent="0.2">
      <c r="A41" s="22"/>
      <c r="B41" s="35"/>
      <c r="C41" s="1178"/>
      <c r="D41" s="1179"/>
      <c r="E41" s="1180"/>
      <c r="F41" s="36"/>
      <c r="G41" s="37"/>
      <c r="H41" s="37"/>
      <c r="I41" s="37"/>
      <c r="J41" s="38"/>
      <c r="K41" s="22"/>
      <c r="L41" s="22"/>
      <c r="M41" s="22"/>
      <c r="N41" s="22"/>
      <c r="O41" s="22"/>
      <c r="P41" s="22"/>
    </row>
    <row r="42" spans="1:16" ht="39" customHeight="1" x14ac:dyDescent="0.2">
      <c r="A42" s="22"/>
      <c r="B42" s="39"/>
      <c r="C42" s="1178" t="s">
        <v>534</v>
      </c>
      <c r="D42" s="1179"/>
      <c r="E42" s="1180"/>
      <c r="F42" s="36" t="s">
        <v>481</v>
      </c>
      <c r="G42" s="37" t="s">
        <v>481</v>
      </c>
      <c r="H42" s="37" t="s">
        <v>481</v>
      </c>
      <c r="I42" s="37" t="s">
        <v>481</v>
      </c>
      <c r="J42" s="38" t="s">
        <v>481</v>
      </c>
      <c r="K42" s="22"/>
      <c r="L42" s="22"/>
      <c r="M42" s="22"/>
      <c r="N42" s="22"/>
      <c r="O42" s="22"/>
      <c r="P42" s="22"/>
    </row>
    <row r="43" spans="1:16" ht="39" customHeight="1" thickBot="1" x14ac:dyDescent="0.25">
      <c r="A43" s="22"/>
      <c r="B43" s="40"/>
      <c r="C43" s="1181" t="s">
        <v>535</v>
      </c>
      <c r="D43" s="1182"/>
      <c r="E43" s="1183"/>
      <c r="F43" s="41" t="s">
        <v>481</v>
      </c>
      <c r="G43" s="42" t="s">
        <v>481</v>
      </c>
      <c r="H43" s="42" t="s">
        <v>481</v>
      </c>
      <c r="I43" s="42" t="s">
        <v>481</v>
      </c>
      <c r="J43" s="43" t="s">
        <v>481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2">
      <c r="A45" s="48"/>
      <c r="B45" s="1194" t="s">
        <v>11</v>
      </c>
      <c r="C45" s="1195"/>
      <c r="D45" s="58"/>
      <c r="E45" s="1200" t="s">
        <v>12</v>
      </c>
      <c r="F45" s="1200"/>
      <c r="G45" s="1200"/>
      <c r="H45" s="1200"/>
      <c r="I45" s="1200"/>
      <c r="J45" s="1201"/>
      <c r="K45" s="59">
        <v>491</v>
      </c>
      <c r="L45" s="60">
        <v>483</v>
      </c>
      <c r="M45" s="60">
        <v>474</v>
      </c>
      <c r="N45" s="60">
        <v>454</v>
      </c>
      <c r="O45" s="61">
        <v>486</v>
      </c>
      <c r="P45" s="48"/>
      <c r="Q45" s="48"/>
      <c r="R45" s="48"/>
      <c r="S45" s="48"/>
      <c r="T45" s="48"/>
      <c r="U45" s="48"/>
    </row>
    <row r="46" spans="1:21" ht="30.75" customHeight="1" x14ac:dyDescent="0.2">
      <c r="A46" s="48"/>
      <c r="B46" s="1196"/>
      <c r="C46" s="1197"/>
      <c r="D46" s="62"/>
      <c r="E46" s="1188" t="s">
        <v>13</v>
      </c>
      <c r="F46" s="1188"/>
      <c r="G46" s="1188"/>
      <c r="H46" s="1188"/>
      <c r="I46" s="1188"/>
      <c r="J46" s="1189"/>
      <c r="K46" s="63" t="s">
        <v>481</v>
      </c>
      <c r="L46" s="64" t="s">
        <v>481</v>
      </c>
      <c r="M46" s="64" t="s">
        <v>481</v>
      </c>
      <c r="N46" s="64" t="s">
        <v>481</v>
      </c>
      <c r="O46" s="65" t="s">
        <v>481</v>
      </c>
      <c r="P46" s="48"/>
      <c r="Q46" s="48"/>
      <c r="R46" s="48"/>
      <c r="S46" s="48"/>
      <c r="T46" s="48"/>
      <c r="U46" s="48"/>
    </row>
    <row r="47" spans="1:21" ht="30.75" customHeight="1" x14ac:dyDescent="0.2">
      <c r="A47" s="48"/>
      <c r="B47" s="1196"/>
      <c r="C47" s="1197"/>
      <c r="D47" s="62"/>
      <c r="E47" s="1188" t="s">
        <v>14</v>
      </c>
      <c r="F47" s="1188"/>
      <c r="G47" s="1188"/>
      <c r="H47" s="1188"/>
      <c r="I47" s="1188"/>
      <c r="J47" s="1189"/>
      <c r="K47" s="63" t="s">
        <v>481</v>
      </c>
      <c r="L47" s="64" t="s">
        <v>481</v>
      </c>
      <c r="M47" s="64" t="s">
        <v>481</v>
      </c>
      <c r="N47" s="64" t="s">
        <v>481</v>
      </c>
      <c r="O47" s="65" t="s">
        <v>481</v>
      </c>
      <c r="P47" s="48"/>
      <c r="Q47" s="48"/>
      <c r="R47" s="48"/>
      <c r="S47" s="48"/>
      <c r="T47" s="48"/>
      <c r="U47" s="48"/>
    </row>
    <row r="48" spans="1:21" ht="30.75" customHeight="1" x14ac:dyDescent="0.2">
      <c r="A48" s="48"/>
      <c r="B48" s="1196"/>
      <c r="C48" s="1197"/>
      <c r="D48" s="62"/>
      <c r="E48" s="1188" t="s">
        <v>15</v>
      </c>
      <c r="F48" s="1188"/>
      <c r="G48" s="1188"/>
      <c r="H48" s="1188"/>
      <c r="I48" s="1188"/>
      <c r="J48" s="1189"/>
      <c r="K48" s="63">
        <v>27</v>
      </c>
      <c r="L48" s="64">
        <v>25</v>
      </c>
      <c r="M48" s="64">
        <v>22</v>
      </c>
      <c r="N48" s="64">
        <v>20</v>
      </c>
      <c r="O48" s="65">
        <v>21</v>
      </c>
      <c r="P48" s="48"/>
      <c r="Q48" s="48"/>
      <c r="R48" s="48"/>
      <c r="S48" s="48"/>
      <c r="T48" s="48"/>
      <c r="U48" s="48"/>
    </row>
    <row r="49" spans="1:21" ht="30.75" customHeight="1" x14ac:dyDescent="0.2">
      <c r="A49" s="48"/>
      <c r="B49" s="1196"/>
      <c r="C49" s="1197"/>
      <c r="D49" s="62"/>
      <c r="E49" s="1188" t="s">
        <v>16</v>
      </c>
      <c r="F49" s="1188"/>
      <c r="G49" s="1188"/>
      <c r="H49" s="1188"/>
      <c r="I49" s="1188"/>
      <c r="J49" s="1189"/>
      <c r="K49" s="63">
        <v>41</v>
      </c>
      <c r="L49" s="64">
        <v>39</v>
      </c>
      <c r="M49" s="64">
        <v>32</v>
      </c>
      <c r="N49" s="64">
        <v>36</v>
      </c>
      <c r="O49" s="65">
        <v>35</v>
      </c>
      <c r="P49" s="48"/>
      <c r="Q49" s="48"/>
      <c r="R49" s="48"/>
      <c r="S49" s="48"/>
      <c r="T49" s="48"/>
      <c r="U49" s="48"/>
    </row>
    <row r="50" spans="1:21" ht="30.75" customHeight="1" x14ac:dyDescent="0.2">
      <c r="A50" s="48"/>
      <c r="B50" s="1196"/>
      <c r="C50" s="1197"/>
      <c r="D50" s="62"/>
      <c r="E50" s="1188" t="s">
        <v>17</v>
      </c>
      <c r="F50" s="1188"/>
      <c r="G50" s="1188"/>
      <c r="H50" s="1188"/>
      <c r="I50" s="1188"/>
      <c r="J50" s="1189"/>
      <c r="K50" s="63" t="s">
        <v>481</v>
      </c>
      <c r="L50" s="64" t="s">
        <v>481</v>
      </c>
      <c r="M50" s="64" t="s">
        <v>481</v>
      </c>
      <c r="N50" s="64" t="s">
        <v>481</v>
      </c>
      <c r="O50" s="65" t="s">
        <v>481</v>
      </c>
      <c r="P50" s="48"/>
      <c r="Q50" s="48"/>
      <c r="R50" s="48"/>
      <c r="S50" s="48"/>
      <c r="T50" s="48"/>
      <c r="U50" s="48"/>
    </row>
    <row r="51" spans="1:21" ht="30.75" customHeight="1" x14ac:dyDescent="0.2">
      <c r="A51" s="48"/>
      <c r="B51" s="1198"/>
      <c r="C51" s="1199"/>
      <c r="D51" s="66"/>
      <c r="E51" s="1188" t="s">
        <v>18</v>
      </c>
      <c r="F51" s="1188"/>
      <c r="G51" s="1188"/>
      <c r="H51" s="1188"/>
      <c r="I51" s="1188"/>
      <c r="J51" s="1189"/>
      <c r="K51" s="63" t="s">
        <v>481</v>
      </c>
      <c r="L51" s="64" t="s">
        <v>481</v>
      </c>
      <c r="M51" s="64" t="s">
        <v>481</v>
      </c>
      <c r="N51" s="64" t="s">
        <v>481</v>
      </c>
      <c r="O51" s="65" t="s">
        <v>481</v>
      </c>
      <c r="P51" s="48"/>
      <c r="Q51" s="48"/>
      <c r="R51" s="48"/>
      <c r="S51" s="48"/>
      <c r="T51" s="48"/>
      <c r="U51" s="48"/>
    </row>
    <row r="52" spans="1:21" ht="30.75" customHeight="1" x14ac:dyDescent="0.2">
      <c r="A52" s="48"/>
      <c r="B52" s="1186" t="s">
        <v>19</v>
      </c>
      <c r="C52" s="1187"/>
      <c r="D52" s="66"/>
      <c r="E52" s="1188" t="s">
        <v>20</v>
      </c>
      <c r="F52" s="1188"/>
      <c r="G52" s="1188"/>
      <c r="H52" s="1188"/>
      <c r="I52" s="1188"/>
      <c r="J52" s="1189"/>
      <c r="K52" s="63">
        <v>344</v>
      </c>
      <c r="L52" s="64">
        <v>352</v>
      </c>
      <c r="M52" s="64">
        <v>365</v>
      </c>
      <c r="N52" s="64">
        <v>355</v>
      </c>
      <c r="O52" s="65">
        <v>380</v>
      </c>
      <c r="P52" s="48"/>
      <c r="Q52" s="48"/>
      <c r="R52" s="48"/>
      <c r="S52" s="48"/>
      <c r="T52" s="48"/>
      <c r="U52" s="48"/>
    </row>
    <row r="53" spans="1:21" ht="30.75" customHeight="1" thickBot="1" x14ac:dyDescent="0.25">
      <c r="A53" s="48"/>
      <c r="B53" s="1190" t="s">
        <v>21</v>
      </c>
      <c r="C53" s="1191"/>
      <c r="D53" s="67"/>
      <c r="E53" s="1192" t="s">
        <v>22</v>
      </c>
      <c r="F53" s="1192"/>
      <c r="G53" s="1192"/>
      <c r="H53" s="1192"/>
      <c r="I53" s="1192"/>
      <c r="J53" s="1193"/>
      <c r="K53" s="68">
        <v>215</v>
      </c>
      <c r="L53" s="69">
        <v>195</v>
      </c>
      <c r="M53" s="69">
        <v>163</v>
      </c>
      <c r="N53" s="69">
        <v>155</v>
      </c>
      <c r="O53" s="70">
        <v>162</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521</v>
      </c>
      <c r="J40" s="79" t="s">
        <v>522</v>
      </c>
      <c r="K40" s="79" t="s">
        <v>523</v>
      </c>
      <c r="L40" s="79" t="s">
        <v>524</v>
      </c>
      <c r="M40" s="80" t="s">
        <v>525</v>
      </c>
    </row>
    <row r="41" spans="2:13" ht="27.75" customHeight="1" x14ac:dyDescent="0.2">
      <c r="B41" s="1214" t="s">
        <v>24</v>
      </c>
      <c r="C41" s="1215"/>
      <c r="D41" s="81"/>
      <c r="E41" s="1216" t="s">
        <v>25</v>
      </c>
      <c r="F41" s="1216"/>
      <c r="G41" s="1216"/>
      <c r="H41" s="1217"/>
      <c r="I41" s="82">
        <v>4883</v>
      </c>
      <c r="J41" s="83">
        <v>4816</v>
      </c>
      <c r="K41" s="83">
        <v>4720</v>
      </c>
      <c r="L41" s="83">
        <v>4675</v>
      </c>
      <c r="M41" s="84">
        <v>4550</v>
      </c>
    </row>
    <row r="42" spans="2:13" ht="27.75" customHeight="1" x14ac:dyDescent="0.2">
      <c r="B42" s="1204"/>
      <c r="C42" s="1205"/>
      <c r="D42" s="85"/>
      <c r="E42" s="1208" t="s">
        <v>26</v>
      </c>
      <c r="F42" s="1208"/>
      <c r="G42" s="1208"/>
      <c r="H42" s="1209"/>
      <c r="I42" s="86" t="s">
        <v>481</v>
      </c>
      <c r="J42" s="87" t="s">
        <v>481</v>
      </c>
      <c r="K42" s="87" t="s">
        <v>481</v>
      </c>
      <c r="L42" s="87" t="s">
        <v>481</v>
      </c>
      <c r="M42" s="88" t="s">
        <v>481</v>
      </c>
    </row>
    <row r="43" spans="2:13" ht="27.75" customHeight="1" x14ac:dyDescent="0.2">
      <c r="B43" s="1204"/>
      <c r="C43" s="1205"/>
      <c r="D43" s="85"/>
      <c r="E43" s="1208" t="s">
        <v>27</v>
      </c>
      <c r="F43" s="1208"/>
      <c r="G43" s="1208"/>
      <c r="H43" s="1209"/>
      <c r="I43" s="86">
        <v>279</v>
      </c>
      <c r="J43" s="87">
        <v>269</v>
      </c>
      <c r="K43" s="87">
        <v>255</v>
      </c>
      <c r="L43" s="87">
        <v>243</v>
      </c>
      <c r="M43" s="88">
        <v>242</v>
      </c>
    </row>
    <row r="44" spans="2:13" ht="27.75" customHeight="1" x14ac:dyDescent="0.2">
      <c r="B44" s="1204"/>
      <c r="C44" s="1205"/>
      <c r="D44" s="85"/>
      <c r="E44" s="1208" t="s">
        <v>28</v>
      </c>
      <c r="F44" s="1208"/>
      <c r="G44" s="1208"/>
      <c r="H44" s="1209"/>
      <c r="I44" s="86">
        <v>753</v>
      </c>
      <c r="J44" s="87">
        <v>709</v>
      </c>
      <c r="K44" s="87">
        <v>690</v>
      </c>
      <c r="L44" s="87">
        <v>700</v>
      </c>
      <c r="M44" s="88">
        <v>696</v>
      </c>
    </row>
    <row r="45" spans="2:13" ht="27.75" customHeight="1" x14ac:dyDescent="0.2">
      <c r="B45" s="1204"/>
      <c r="C45" s="1205"/>
      <c r="D45" s="85"/>
      <c r="E45" s="1208" t="s">
        <v>29</v>
      </c>
      <c r="F45" s="1208"/>
      <c r="G45" s="1208"/>
      <c r="H45" s="1209"/>
      <c r="I45" s="86">
        <v>2210</v>
      </c>
      <c r="J45" s="87">
        <v>2193</v>
      </c>
      <c r="K45" s="87">
        <v>2078</v>
      </c>
      <c r="L45" s="87">
        <v>1997</v>
      </c>
      <c r="M45" s="88">
        <v>1847</v>
      </c>
    </row>
    <row r="46" spans="2:13" ht="27.75" customHeight="1" x14ac:dyDescent="0.2">
      <c r="B46" s="1204"/>
      <c r="C46" s="1205"/>
      <c r="D46" s="89"/>
      <c r="E46" s="1208" t="s">
        <v>30</v>
      </c>
      <c r="F46" s="1208"/>
      <c r="G46" s="1208"/>
      <c r="H46" s="1209"/>
      <c r="I46" s="86" t="s">
        <v>481</v>
      </c>
      <c r="J46" s="87" t="s">
        <v>481</v>
      </c>
      <c r="K46" s="87" t="s">
        <v>481</v>
      </c>
      <c r="L46" s="87" t="s">
        <v>481</v>
      </c>
      <c r="M46" s="88" t="s">
        <v>481</v>
      </c>
    </row>
    <row r="47" spans="2:13" ht="27.75" customHeight="1" x14ac:dyDescent="0.2">
      <c r="B47" s="1204"/>
      <c r="C47" s="1205"/>
      <c r="D47" s="90"/>
      <c r="E47" s="1218" t="s">
        <v>31</v>
      </c>
      <c r="F47" s="1219"/>
      <c r="G47" s="1219"/>
      <c r="H47" s="1220"/>
      <c r="I47" s="86" t="s">
        <v>481</v>
      </c>
      <c r="J47" s="87" t="s">
        <v>481</v>
      </c>
      <c r="K47" s="87" t="s">
        <v>481</v>
      </c>
      <c r="L47" s="87" t="s">
        <v>481</v>
      </c>
      <c r="M47" s="88" t="s">
        <v>481</v>
      </c>
    </row>
    <row r="48" spans="2:13" ht="27.75" customHeight="1" x14ac:dyDescent="0.2">
      <c r="B48" s="1204"/>
      <c r="C48" s="1205"/>
      <c r="D48" s="85"/>
      <c r="E48" s="1208" t="s">
        <v>32</v>
      </c>
      <c r="F48" s="1208"/>
      <c r="G48" s="1208"/>
      <c r="H48" s="1209"/>
      <c r="I48" s="86" t="s">
        <v>481</v>
      </c>
      <c r="J48" s="87" t="s">
        <v>481</v>
      </c>
      <c r="K48" s="87" t="s">
        <v>481</v>
      </c>
      <c r="L48" s="87" t="s">
        <v>481</v>
      </c>
      <c r="M48" s="88" t="s">
        <v>481</v>
      </c>
    </row>
    <row r="49" spans="2:13" ht="27.75" customHeight="1" x14ac:dyDescent="0.2">
      <c r="B49" s="1206"/>
      <c r="C49" s="1207"/>
      <c r="D49" s="85"/>
      <c r="E49" s="1208" t="s">
        <v>33</v>
      </c>
      <c r="F49" s="1208"/>
      <c r="G49" s="1208"/>
      <c r="H49" s="1209"/>
      <c r="I49" s="86" t="s">
        <v>481</v>
      </c>
      <c r="J49" s="87" t="s">
        <v>481</v>
      </c>
      <c r="K49" s="87" t="s">
        <v>481</v>
      </c>
      <c r="L49" s="87" t="s">
        <v>481</v>
      </c>
      <c r="M49" s="88" t="s">
        <v>481</v>
      </c>
    </row>
    <row r="50" spans="2:13" ht="27.75" customHeight="1" x14ac:dyDescent="0.2">
      <c r="B50" s="1202" t="s">
        <v>34</v>
      </c>
      <c r="C50" s="1203"/>
      <c r="D50" s="91"/>
      <c r="E50" s="1208" t="s">
        <v>35</v>
      </c>
      <c r="F50" s="1208"/>
      <c r="G50" s="1208"/>
      <c r="H50" s="1209"/>
      <c r="I50" s="86">
        <v>1772</v>
      </c>
      <c r="J50" s="87">
        <v>1922</v>
      </c>
      <c r="K50" s="87">
        <v>1900</v>
      </c>
      <c r="L50" s="87">
        <v>2617</v>
      </c>
      <c r="M50" s="88">
        <v>2679</v>
      </c>
    </row>
    <row r="51" spans="2:13" ht="27.75" customHeight="1" x14ac:dyDescent="0.2">
      <c r="B51" s="1204"/>
      <c r="C51" s="1205"/>
      <c r="D51" s="85"/>
      <c r="E51" s="1208" t="s">
        <v>36</v>
      </c>
      <c r="F51" s="1208"/>
      <c r="G51" s="1208"/>
      <c r="H51" s="1209"/>
      <c r="I51" s="86">
        <v>111</v>
      </c>
      <c r="J51" s="87">
        <v>95</v>
      </c>
      <c r="K51" s="87">
        <v>79</v>
      </c>
      <c r="L51" s="87">
        <v>62</v>
      </c>
      <c r="M51" s="88">
        <v>45</v>
      </c>
    </row>
    <row r="52" spans="2:13" ht="27.75" customHeight="1" x14ac:dyDescent="0.2">
      <c r="B52" s="1206"/>
      <c r="C52" s="1207"/>
      <c r="D52" s="85"/>
      <c r="E52" s="1208" t="s">
        <v>37</v>
      </c>
      <c r="F52" s="1208"/>
      <c r="G52" s="1208"/>
      <c r="H52" s="1209"/>
      <c r="I52" s="86">
        <v>3878</v>
      </c>
      <c r="J52" s="87">
        <v>3921</v>
      </c>
      <c r="K52" s="87">
        <v>3935</v>
      </c>
      <c r="L52" s="87">
        <v>3941</v>
      </c>
      <c r="M52" s="88">
        <v>3891</v>
      </c>
    </row>
    <row r="53" spans="2:13" ht="27.75" customHeight="1" thickBot="1" x14ac:dyDescent="0.25">
      <c r="B53" s="1210" t="s">
        <v>38</v>
      </c>
      <c r="C53" s="1211"/>
      <c r="D53" s="92"/>
      <c r="E53" s="1212" t="s">
        <v>39</v>
      </c>
      <c r="F53" s="1212"/>
      <c r="G53" s="1212"/>
      <c r="H53" s="1213"/>
      <c r="I53" s="93">
        <v>2364</v>
      </c>
      <c r="J53" s="94">
        <v>2050</v>
      </c>
      <c r="K53" s="94">
        <v>1829</v>
      </c>
      <c r="L53" s="94">
        <v>996</v>
      </c>
      <c r="M53" s="95">
        <v>720</v>
      </c>
    </row>
    <row r="54" spans="2:13" ht="27.75" customHeight="1" x14ac:dyDescent="0.2">
      <c r="B54" s="96" t="s">
        <v>40</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x14ac:dyDescent="0.2"/>
  <cols>
    <col min="1" max="1" width="6.33203125" style="245" customWidth="1"/>
    <col min="2" max="2" width="18.109375" style="245" customWidth="1"/>
    <col min="3" max="3" width="22.6640625" style="245" customWidth="1"/>
    <col min="4" max="9" width="18.109375" style="245" customWidth="1"/>
    <col min="10" max="10" width="22.77734375" style="245" customWidth="1"/>
    <col min="11" max="15" width="18.109375" style="245" customWidth="1"/>
    <col min="16" max="16" width="6.109375" style="252" customWidth="1"/>
    <col min="17" max="17" width="5.88671875" style="250" customWidth="1"/>
    <col min="18" max="18" width="19.109375" style="245" hidden="1"/>
    <col min="19" max="23" width="12.6640625" style="245" hidden="1"/>
    <col min="24" max="257" width="8.6640625" style="245" hidden="1"/>
    <col min="258" max="263" width="14.88671875" style="245" hidden="1"/>
    <col min="264" max="265" width="15.88671875" style="245" hidden="1"/>
    <col min="266" max="271" width="16.109375" style="245" hidden="1"/>
    <col min="272" max="272" width="6.109375" style="245" hidden="1"/>
    <col min="273" max="273" width="3" style="245" hidden="1"/>
    <col min="274" max="513" width="8.6640625" style="245" hidden="1"/>
    <col min="514" max="519" width="14.88671875" style="245" hidden="1"/>
    <col min="520" max="521" width="15.88671875" style="245" hidden="1"/>
    <col min="522" max="527" width="16.109375" style="245" hidden="1"/>
    <col min="528" max="528" width="6.109375" style="245" hidden="1"/>
    <col min="529" max="529" width="3" style="245" hidden="1"/>
    <col min="530" max="769" width="8.6640625" style="245" hidden="1"/>
    <col min="770" max="775" width="14.88671875" style="245" hidden="1"/>
    <col min="776" max="777" width="15.88671875" style="245" hidden="1"/>
    <col min="778" max="783" width="16.109375" style="245" hidden="1"/>
    <col min="784" max="784" width="6.109375" style="245" hidden="1"/>
    <col min="785" max="785" width="3" style="245" hidden="1"/>
    <col min="786" max="1025" width="8.6640625" style="245" hidden="1"/>
    <col min="1026" max="1031" width="14.88671875" style="245" hidden="1"/>
    <col min="1032" max="1033" width="15.88671875" style="245" hidden="1"/>
    <col min="1034" max="1039" width="16.109375" style="245" hidden="1"/>
    <col min="1040" max="1040" width="6.109375" style="245" hidden="1"/>
    <col min="1041" max="1041" width="3" style="245" hidden="1"/>
    <col min="1042" max="1281" width="8.6640625" style="245" hidden="1"/>
    <col min="1282" max="1287" width="14.88671875" style="245" hidden="1"/>
    <col min="1288" max="1289" width="15.88671875" style="245" hidden="1"/>
    <col min="1290" max="1295" width="16.109375" style="245" hidden="1"/>
    <col min="1296" max="1296" width="6.109375" style="245" hidden="1"/>
    <col min="1297" max="1297" width="3" style="245" hidden="1"/>
    <col min="1298" max="1537" width="8.6640625" style="245" hidden="1"/>
    <col min="1538" max="1543" width="14.88671875" style="245" hidden="1"/>
    <col min="1544" max="1545" width="15.88671875" style="245" hidden="1"/>
    <col min="1546" max="1551" width="16.109375" style="245" hidden="1"/>
    <col min="1552" max="1552" width="6.109375" style="245" hidden="1"/>
    <col min="1553" max="1553" width="3" style="245" hidden="1"/>
    <col min="1554" max="1793" width="8.6640625" style="245" hidden="1"/>
    <col min="1794" max="1799" width="14.88671875" style="245" hidden="1"/>
    <col min="1800" max="1801" width="15.88671875" style="245" hidden="1"/>
    <col min="1802" max="1807" width="16.109375" style="245" hidden="1"/>
    <col min="1808" max="1808" width="6.109375" style="245" hidden="1"/>
    <col min="1809" max="1809" width="3" style="245" hidden="1"/>
    <col min="1810" max="2049" width="8.6640625" style="245" hidden="1"/>
    <col min="2050" max="2055" width="14.88671875" style="245" hidden="1"/>
    <col min="2056" max="2057" width="15.88671875" style="245" hidden="1"/>
    <col min="2058" max="2063" width="16.109375" style="245" hidden="1"/>
    <col min="2064" max="2064" width="6.109375" style="245" hidden="1"/>
    <col min="2065" max="2065" width="3" style="245" hidden="1"/>
    <col min="2066" max="2305" width="8.6640625" style="245" hidden="1"/>
    <col min="2306" max="2311" width="14.88671875" style="245" hidden="1"/>
    <col min="2312" max="2313" width="15.88671875" style="245" hidden="1"/>
    <col min="2314" max="2319" width="16.109375" style="245" hidden="1"/>
    <col min="2320" max="2320" width="6.109375" style="245" hidden="1"/>
    <col min="2321" max="2321" width="3" style="245" hidden="1"/>
    <col min="2322" max="2561" width="8.6640625" style="245" hidden="1"/>
    <col min="2562" max="2567" width="14.88671875" style="245" hidden="1"/>
    <col min="2568" max="2569" width="15.88671875" style="245" hidden="1"/>
    <col min="2570" max="2575" width="16.109375" style="245" hidden="1"/>
    <col min="2576" max="2576" width="6.109375" style="245" hidden="1"/>
    <col min="2577" max="2577" width="3" style="245" hidden="1"/>
    <col min="2578" max="2817" width="8.6640625" style="245" hidden="1"/>
    <col min="2818" max="2823" width="14.88671875" style="245" hidden="1"/>
    <col min="2824" max="2825" width="15.88671875" style="245" hidden="1"/>
    <col min="2826" max="2831" width="16.109375" style="245" hidden="1"/>
    <col min="2832" max="2832" width="6.109375" style="245" hidden="1"/>
    <col min="2833" max="2833" width="3" style="245" hidden="1"/>
    <col min="2834" max="3073" width="8.6640625" style="245" hidden="1"/>
    <col min="3074" max="3079" width="14.88671875" style="245" hidden="1"/>
    <col min="3080" max="3081" width="15.88671875" style="245" hidden="1"/>
    <col min="3082" max="3087" width="16.109375" style="245" hidden="1"/>
    <col min="3088" max="3088" width="6.109375" style="245" hidden="1"/>
    <col min="3089" max="3089" width="3" style="245" hidden="1"/>
    <col min="3090" max="3329" width="8.6640625" style="245" hidden="1"/>
    <col min="3330" max="3335" width="14.88671875" style="245" hidden="1"/>
    <col min="3336" max="3337" width="15.88671875" style="245" hidden="1"/>
    <col min="3338" max="3343" width="16.109375" style="245" hidden="1"/>
    <col min="3344" max="3344" width="6.109375" style="245" hidden="1"/>
    <col min="3345" max="3345" width="3" style="245" hidden="1"/>
    <col min="3346" max="3585" width="8.6640625" style="245" hidden="1"/>
    <col min="3586" max="3591" width="14.88671875" style="245" hidden="1"/>
    <col min="3592" max="3593" width="15.88671875" style="245" hidden="1"/>
    <col min="3594" max="3599" width="16.109375" style="245" hidden="1"/>
    <col min="3600" max="3600" width="6.109375" style="245" hidden="1"/>
    <col min="3601" max="3601" width="3" style="245" hidden="1"/>
    <col min="3602" max="3841" width="8.6640625" style="245" hidden="1"/>
    <col min="3842" max="3847" width="14.88671875" style="245" hidden="1"/>
    <col min="3848" max="3849" width="15.88671875" style="245" hidden="1"/>
    <col min="3850" max="3855" width="16.109375" style="245" hidden="1"/>
    <col min="3856" max="3856" width="6.109375" style="245" hidden="1"/>
    <col min="3857" max="3857" width="3" style="245" hidden="1"/>
    <col min="3858" max="4097" width="8.6640625" style="245" hidden="1"/>
    <col min="4098" max="4103" width="14.88671875" style="245" hidden="1"/>
    <col min="4104" max="4105" width="15.88671875" style="245" hidden="1"/>
    <col min="4106" max="4111" width="16.109375" style="245" hidden="1"/>
    <col min="4112" max="4112" width="6.109375" style="245" hidden="1"/>
    <col min="4113" max="4113" width="3" style="245" hidden="1"/>
    <col min="4114" max="4353" width="8.6640625" style="245" hidden="1"/>
    <col min="4354" max="4359" width="14.88671875" style="245" hidden="1"/>
    <col min="4360" max="4361" width="15.88671875" style="245" hidden="1"/>
    <col min="4362" max="4367" width="16.109375" style="245" hidden="1"/>
    <col min="4368" max="4368" width="6.109375" style="245" hidden="1"/>
    <col min="4369" max="4369" width="3" style="245" hidden="1"/>
    <col min="4370" max="4609" width="8.6640625" style="245" hidden="1"/>
    <col min="4610" max="4615" width="14.88671875" style="245" hidden="1"/>
    <col min="4616" max="4617" width="15.88671875" style="245" hidden="1"/>
    <col min="4618" max="4623" width="16.109375" style="245" hidden="1"/>
    <col min="4624" max="4624" width="6.109375" style="245" hidden="1"/>
    <col min="4625" max="4625" width="3" style="245" hidden="1"/>
    <col min="4626" max="4865" width="8.6640625" style="245" hidden="1"/>
    <col min="4866" max="4871" width="14.88671875" style="245" hidden="1"/>
    <col min="4872" max="4873" width="15.88671875" style="245" hidden="1"/>
    <col min="4874" max="4879" width="16.109375" style="245" hidden="1"/>
    <col min="4880" max="4880" width="6.109375" style="245" hidden="1"/>
    <col min="4881" max="4881" width="3" style="245" hidden="1"/>
    <col min="4882" max="5121" width="8.6640625" style="245" hidden="1"/>
    <col min="5122" max="5127" width="14.88671875" style="245" hidden="1"/>
    <col min="5128" max="5129" width="15.88671875" style="245" hidden="1"/>
    <col min="5130" max="5135" width="16.109375" style="245" hidden="1"/>
    <col min="5136" max="5136" width="6.109375" style="245" hidden="1"/>
    <col min="5137" max="5137" width="3" style="245" hidden="1"/>
    <col min="5138" max="5377" width="8.6640625" style="245" hidden="1"/>
    <col min="5378" max="5383" width="14.88671875" style="245" hidden="1"/>
    <col min="5384" max="5385" width="15.88671875" style="245" hidden="1"/>
    <col min="5386" max="5391" width="16.109375" style="245" hidden="1"/>
    <col min="5392" max="5392" width="6.109375" style="245" hidden="1"/>
    <col min="5393" max="5393" width="3" style="245" hidden="1"/>
    <col min="5394" max="5633" width="8.6640625" style="245" hidden="1"/>
    <col min="5634" max="5639" width="14.88671875" style="245" hidden="1"/>
    <col min="5640" max="5641" width="15.88671875" style="245" hidden="1"/>
    <col min="5642" max="5647" width="16.109375" style="245" hidden="1"/>
    <col min="5648" max="5648" width="6.109375" style="245" hidden="1"/>
    <col min="5649" max="5649" width="3" style="245" hidden="1"/>
    <col min="5650" max="5889" width="8.6640625" style="245" hidden="1"/>
    <col min="5890" max="5895" width="14.88671875" style="245" hidden="1"/>
    <col min="5896" max="5897" width="15.88671875" style="245" hidden="1"/>
    <col min="5898" max="5903" width="16.109375" style="245" hidden="1"/>
    <col min="5904" max="5904" width="6.109375" style="245" hidden="1"/>
    <col min="5905" max="5905" width="3" style="245" hidden="1"/>
    <col min="5906" max="6145" width="8.6640625" style="245" hidden="1"/>
    <col min="6146" max="6151" width="14.88671875" style="245" hidden="1"/>
    <col min="6152" max="6153" width="15.88671875" style="245" hidden="1"/>
    <col min="6154" max="6159" width="16.109375" style="245" hidden="1"/>
    <col min="6160" max="6160" width="6.109375" style="245" hidden="1"/>
    <col min="6161" max="6161" width="3" style="245" hidden="1"/>
    <col min="6162" max="6401" width="8.6640625" style="245" hidden="1"/>
    <col min="6402" max="6407" width="14.88671875" style="245" hidden="1"/>
    <col min="6408" max="6409" width="15.88671875" style="245" hidden="1"/>
    <col min="6410" max="6415" width="16.109375" style="245" hidden="1"/>
    <col min="6416" max="6416" width="6.109375" style="245" hidden="1"/>
    <col min="6417" max="6417" width="3" style="245" hidden="1"/>
    <col min="6418" max="6657" width="8.6640625" style="245" hidden="1"/>
    <col min="6658" max="6663" width="14.88671875" style="245" hidden="1"/>
    <col min="6664" max="6665" width="15.88671875" style="245" hidden="1"/>
    <col min="6666" max="6671" width="16.109375" style="245" hidden="1"/>
    <col min="6672" max="6672" width="6.109375" style="245" hidden="1"/>
    <col min="6673" max="6673" width="3" style="245" hidden="1"/>
    <col min="6674" max="6913" width="8.6640625" style="245" hidden="1"/>
    <col min="6914" max="6919" width="14.88671875" style="245" hidden="1"/>
    <col min="6920" max="6921" width="15.88671875" style="245" hidden="1"/>
    <col min="6922" max="6927" width="16.109375" style="245" hidden="1"/>
    <col min="6928" max="6928" width="6.109375" style="245" hidden="1"/>
    <col min="6929" max="6929" width="3" style="245" hidden="1"/>
    <col min="6930" max="7169" width="8.6640625" style="245" hidden="1"/>
    <col min="7170" max="7175" width="14.88671875" style="245" hidden="1"/>
    <col min="7176" max="7177" width="15.88671875" style="245" hidden="1"/>
    <col min="7178" max="7183" width="16.109375" style="245" hidden="1"/>
    <col min="7184" max="7184" width="6.109375" style="245" hidden="1"/>
    <col min="7185" max="7185" width="3" style="245" hidden="1"/>
    <col min="7186" max="7425" width="8.6640625" style="245" hidden="1"/>
    <col min="7426" max="7431" width="14.88671875" style="245" hidden="1"/>
    <col min="7432" max="7433" width="15.88671875" style="245" hidden="1"/>
    <col min="7434" max="7439" width="16.109375" style="245" hidden="1"/>
    <col min="7440" max="7440" width="6.109375" style="245" hidden="1"/>
    <col min="7441" max="7441" width="3" style="245" hidden="1"/>
    <col min="7442" max="7681" width="8.6640625" style="245" hidden="1"/>
    <col min="7682" max="7687" width="14.88671875" style="245" hidden="1"/>
    <col min="7688" max="7689" width="15.88671875" style="245" hidden="1"/>
    <col min="7690" max="7695" width="16.109375" style="245" hidden="1"/>
    <col min="7696" max="7696" width="6.109375" style="245" hidden="1"/>
    <col min="7697" max="7697" width="3" style="245" hidden="1"/>
    <col min="7698" max="7937" width="8.6640625" style="245" hidden="1"/>
    <col min="7938" max="7943" width="14.88671875" style="245" hidden="1"/>
    <col min="7944" max="7945" width="15.88671875" style="245" hidden="1"/>
    <col min="7946" max="7951" width="16.109375" style="245" hidden="1"/>
    <col min="7952" max="7952" width="6.109375" style="245" hidden="1"/>
    <col min="7953" max="7953" width="3" style="245" hidden="1"/>
    <col min="7954" max="8193" width="8.6640625" style="245" hidden="1"/>
    <col min="8194" max="8199" width="14.88671875" style="245" hidden="1"/>
    <col min="8200" max="8201" width="15.88671875" style="245" hidden="1"/>
    <col min="8202" max="8207" width="16.109375" style="245" hidden="1"/>
    <col min="8208" max="8208" width="6.109375" style="245" hidden="1"/>
    <col min="8209" max="8209" width="3" style="245" hidden="1"/>
    <col min="8210" max="8449" width="8.6640625" style="245" hidden="1"/>
    <col min="8450" max="8455" width="14.88671875" style="245" hidden="1"/>
    <col min="8456" max="8457" width="15.88671875" style="245" hidden="1"/>
    <col min="8458" max="8463" width="16.109375" style="245" hidden="1"/>
    <col min="8464" max="8464" width="6.109375" style="245" hidden="1"/>
    <col min="8465" max="8465" width="3" style="245" hidden="1"/>
    <col min="8466" max="8705" width="8.6640625" style="245" hidden="1"/>
    <col min="8706" max="8711" width="14.88671875" style="245" hidden="1"/>
    <col min="8712" max="8713" width="15.88671875" style="245" hidden="1"/>
    <col min="8714" max="8719" width="16.109375" style="245" hidden="1"/>
    <col min="8720" max="8720" width="6.109375" style="245" hidden="1"/>
    <col min="8721" max="8721" width="3" style="245" hidden="1"/>
    <col min="8722" max="8961" width="8.6640625" style="245" hidden="1"/>
    <col min="8962" max="8967" width="14.88671875" style="245" hidden="1"/>
    <col min="8968" max="8969" width="15.88671875" style="245" hidden="1"/>
    <col min="8970" max="8975" width="16.109375" style="245" hidden="1"/>
    <col min="8976" max="8976" width="6.109375" style="245" hidden="1"/>
    <col min="8977" max="8977" width="3" style="245" hidden="1"/>
    <col min="8978" max="9217" width="8.6640625" style="245" hidden="1"/>
    <col min="9218" max="9223" width="14.88671875" style="245" hidden="1"/>
    <col min="9224" max="9225" width="15.88671875" style="245" hidden="1"/>
    <col min="9226" max="9231" width="16.109375" style="245" hidden="1"/>
    <col min="9232" max="9232" width="6.109375" style="245" hidden="1"/>
    <col min="9233" max="9233" width="3" style="245" hidden="1"/>
    <col min="9234" max="9473" width="8.6640625" style="245" hidden="1"/>
    <col min="9474" max="9479" width="14.88671875" style="245" hidden="1"/>
    <col min="9480" max="9481" width="15.88671875" style="245" hidden="1"/>
    <col min="9482" max="9487" width="16.109375" style="245" hidden="1"/>
    <col min="9488" max="9488" width="6.109375" style="245" hidden="1"/>
    <col min="9489" max="9489" width="3" style="245" hidden="1"/>
    <col min="9490" max="9729" width="8.6640625" style="245" hidden="1"/>
    <col min="9730" max="9735" width="14.88671875" style="245" hidden="1"/>
    <col min="9736" max="9737" width="15.88671875" style="245" hidden="1"/>
    <col min="9738" max="9743" width="16.109375" style="245" hidden="1"/>
    <col min="9744" max="9744" width="6.109375" style="245" hidden="1"/>
    <col min="9745" max="9745" width="3" style="245" hidden="1"/>
    <col min="9746" max="9985" width="8.6640625" style="245" hidden="1"/>
    <col min="9986" max="9991" width="14.88671875" style="245" hidden="1"/>
    <col min="9992" max="9993" width="15.88671875" style="245" hidden="1"/>
    <col min="9994" max="9999" width="16.109375" style="245" hidden="1"/>
    <col min="10000" max="10000" width="6.109375" style="245" hidden="1"/>
    <col min="10001" max="10001" width="3" style="245" hidden="1"/>
    <col min="10002" max="10241" width="8.6640625" style="245" hidden="1"/>
    <col min="10242" max="10247" width="14.88671875" style="245" hidden="1"/>
    <col min="10248" max="10249" width="15.88671875" style="245" hidden="1"/>
    <col min="10250" max="10255" width="16.109375" style="245" hidden="1"/>
    <col min="10256" max="10256" width="6.109375" style="245" hidden="1"/>
    <col min="10257" max="10257" width="3" style="245" hidden="1"/>
    <col min="10258" max="10497" width="8.6640625" style="245" hidden="1"/>
    <col min="10498" max="10503" width="14.88671875" style="245" hidden="1"/>
    <col min="10504" max="10505" width="15.88671875" style="245" hidden="1"/>
    <col min="10506" max="10511" width="16.109375" style="245" hidden="1"/>
    <col min="10512" max="10512" width="6.109375" style="245" hidden="1"/>
    <col min="10513" max="10513" width="3" style="245" hidden="1"/>
    <col min="10514" max="10753" width="8.6640625" style="245" hidden="1"/>
    <col min="10754" max="10759" width="14.88671875" style="245" hidden="1"/>
    <col min="10760" max="10761" width="15.88671875" style="245" hidden="1"/>
    <col min="10762" max="10767" width="16.109375" style="245" hidden="1"/>
    <col min="10768" max="10768" width="6.109375" style="245" hidden="1"/>
    <col min="10769" max="10769" width="3" style="245" hidden="1"/>
    <col min="10770" max="11009" width="8.6640625" style="245" hidden="1"/>
    <col min="11010" max="11015" width="14.88671875" style="245" hidden="1"/>
    <col min="11016" max="11017" width="15.88671875" style="245" hidden="1"/>
    <col min="11018" max="11023" width="16.109375" style="245" hidden="1"/>
    <col min="11024" max="11024" width="6.109375" style="245" hidden="1"/>
    <col min="11025" max="11025" width="3" style="245" hidden="1"/>
    <col min="11026" max="11265" width="8.6640625" style="245" hidden="1"/>
    <col min="11266" max="11271" width="14.88671875" style="245" hidden="1"/>
    <col min="11272" max="11273" width="15.88671875" style="245" hidden="1"/>
    <col min="11274" max="11279" width="16.109375" style="245" hidden="1"/>
    <col min="11280" max="11280" width="6.109375" style="245" hidden="1"/>
    <col min="11281" max="11281" width="3" style="245" hidden="1"/>
    <col min="11282" max="11521" width="8.6640625" style="245" hidden="1"/>
    <col min="11522" max="11527" width="14.88671875" style="245" hidden="1"/>
    <col min="11528" max="11529" width="15.88671875" style="245" hidden="1"/>
    <col min="11530" max="11535" width="16.109375" style="245" hidden="1"/>
    <col min="11536" max="11536" width="6.109375" style="245" hidden="1"/>
    <col min="11537" max="11537" width="3" style="245" hidden="1"/>
    <col min="11538" max="11777" width="8.6640625" style="245" hidden="1"/>
    <col min="11778" max="11783" width="14.88671875" style="245" hidden="1"/>
    <col min="11784" max="11785" width="15.88671875" style="245" hidden="1"/>
    <col min="11786" max="11791" width="16.109375" style="245" hidden="1"/>
    <col min="11792" max="11792" width="6.109375" style="245" hidden="1"/>
    <col min="11793" max="11793" width="3" style="245" hidden="1"/>
    <col min="11794" max="12033" width="8.6640625" style="245" hidden="1"/>
    <col min="12034" max="12039" width="14.88671875" style="245" hidden="1"/>
    <col min="12040" max="12041" width="15.88671875" style="245" hidden="1"/>
    <col min="12042" max="12047" width="16.109375" style="245" hidden="1"/>
    <col min="12048" max="12048" width="6.109375" style="245" hidden="1"/>
    <col min="12049" max="12049" width="3" style="245" hidden="1"/>
    <col min="12050" max="12289" width="8.6640625" style="245" hidden="1"/>
    <col min="12290" max="12295" width="14.88671875" style="245" hidden="1"/>
    <col min="12296" max="12297" width="15.88671875" style="245" hidden="1"/>
    <col min="12298" max="12303" width="16.109375" style="245" hidden="1"/>
    <col min="12304" max="12304" width="6.109375" style="245" hidden="1"/>
    <col min="12305" max="12305" width="3" style="245" hidden="1"/>
    <col min="12306" max="12545" width="8.6640625" style="245" hidden="1"/>
    <col min="12546" max="12551" width="14.88671875" style="245" hidden="1"/>
    <col min="12552" max="12553" width="15.88671875" style="245" hidden="1"/>
    <col min="12554" max="12559" width="16.109375" style="245" hidden="1"/>
    <col min="12560" max="12560" width="6.109375" style="245" hidden="1"/>
    <col min="12561" max="12561" width="3" style="245" hidden="1"/>
    <col min="12562" max="12801" width="8.6640625" style="245" hidden="1"/>
    <col min="12802" max="12807" width="14.88671875" style="245" hidden="1"/>
    <col min="12808" max="12809" width="15.88671875" style="245" hidden="1"/>
    <col min="12810" max="12815" width="16.109375" style="245" hidden="1"/>
    <col min="12816" max="12816" width="6.109375" style="245" hidden="1"/>
    <col min="12817" max="12817" width="3" style="245" hidden="1"/>
    <col min="12818" max="13057" width="8.6640625" style="245" hidden="1"/>
    <col min="13058" max="13063" width="14.88671875" style="245" hidden="1"/>
    <col min="13064" max="13065" width="15.88671875" style="245" hidden="1"/>
    <col min="13066" max="13071" width="16.109375" style="245" hidden="1"/>
    <col min="13072" max="13072" width="6.109375" style="245" hidden="1"/>
    <col min="13073" max="13073" width="3" style="245" hidden="1"/>
    <col min="13074" max="13313" width="8.6640625" style="245" hidden="1"/>
    <col min="13314" max="13319" width="14.88671875" style="245" hidden="1"/>
    <col min="13320" max="13321" width="15.88671875" style="245" hidden="1"/>
    <col min="13322" max="13327" width="16.109375" style="245" hidden="1"/>
    <col min="13328" max="13328" width="6.109375" style="245" hidden="1"/>
    <col min="13329" max="13329" width="3" style="245" hidden="1"/>
    <col min="13330" max="13569" width="8.6640625" style="245" hidden="1"/>
    <col min="13570" max="13575" width="14.88671875" style="245" hidden="1"/>
    <col min="13576" max="13577" width="15.88671875" style="245" hidden="1"/>
    <col min="13578" max="13583" width="16.109375" style="245" hidden="1"/>
    <col min="13584" max="13584" width="6.109375" style="245" hidden="1"/>
    <col min="13585" max="13585" width="3" style="245" hidden="1"/>
    <col min="13586" max="13825" width="8.6640625" style="245" hidden="1"/>
    <col min="13826" max="13831" width="14.88671875" style="245" hidden="1"/>
    <col min="13832" max="13833" width="15.88671875" style="245" hidden="1"/>
    <col min="13834" max="13839" width="16.109375" style="245" hidden="1"/>
    <col min="13840" max="13840" width="6.109375" style="245" hidden="1"/>
    <col min="13841" max="13841" width="3" style="245" hidden="1"/>
    <col min="13842" max="14081" width="8.6640625" style="245" hidden="1"/>
    <col min="14082" max="14087" width="14.88671875" style="245" hidden="1"/>
    <col min="14088" max="14089" width="15.88671875" style="245" hidden="1"/>
    <col min="14090" max="14095" width="16.109375" style="245" hidden="1"/>
    <col min="14096" max="14096" width="6.109375" style="245" hidden="1"/>
    <col min="14097" max="14097" width="3" style="245" hidden="1"/>
    <col min="14098" max="14337" width="8.6640625" style="245" hidden="1"/>
    <col min="14338" max="14343" width="14.88671875" style="245" hidden="1"/>
    <col min="14344" max="14345" width="15.88671875" style="245" hidden="1"/>
    <col min="14346" max="14351" width="16.109375" style="245" hidden="1"/>
    <col min="14352" max="14352" width="6.109375" style="245" hidden="1"/>
    <col min="14353" max="14353" width="3" style="245" hidden="1"/>
    <col min="14354" max="14593" width="8.6640625" style="245" hidden="1"/>
    <col min="14594" max="14599" width="14.88671875" style="245" hidden="1"/>
    <col min="14600" max="14601" width="15.88671875" style="245" hidden="1"/>
    <col min="14602" max="14607" width="16.109375" style="245" hidden="1"/>
    <col min="14608" max="14608" width="6.109375" style="245" hidden="1"/>
    <col min="14609" max="14609" width="3" style="245" hidden="1"/>
    <col min="14610" max="14849" width="8.6640625" style="245" hidden="1"/>
    <col min="14850" max="14855" width="14.88671875" style="245" hidden="1"/>
    <col min="14856" max="14857" width="15.88671875" style="245" hidden="1"/>
    <col min="14858" max="14863" width="16.109375" style="245" hidden="1"/>
    <col min="14864" max="14864" width="6.109375" style="245" hidden="1"/>
    <col min="14865" max="14865" width="3" style="245" hidden="1"/>
    <col min="14866" max="15105" width="8.6640625" style="245" hidden="1"/>
    <col min="15106" max="15111" width="14.88671875" style="245" hidden="1"/>
    <col min="15112" max="15113" width="15.88671875" style="245" hidden="1"/>
    <col min="15114" max="15119" width="16.109375" style="245" hidden="1"/>
    <col min="15120" max="15120" width="6.109375" style="245" hidden="1"/>
    <col min="15121" max="15121" width="3" style="245" hidden="1"/>
    <col min="15122" max="15361" width="8.6640625" style="245" hidden="1"/>
    <col min="15362" max="15367" width="14.88671875" style="245" hidden="1"/>
    <col min="15368" max="15369" width="15.88671875" style="245" hidden="1"/>
    <col min="15370" max="15375" width="16.109375" style="245" hidden="1"/>
    <col min="15376" max="15376" width="6.109375" style="245" hidden="1"/>
    <col min="15377" max="15377" width="3" style="245" hidden="1"/>
    <col min="15378" max="15617" width="8.6640625" style="245" hidden="1"/>
    <col min="15618" max="15623" width="14.88671875" style="245" hidden="1"/>
    <col min="15624" max="15625" width="15.88671875" style="245" hidden="1"/>
    <col min="15626" max="15631" width="16.109375" style="245" hidden="1"/>
    <col min="15632" max="15632" width="6.109375" style="245" hidden="1"/>
    <col min="15633" max="15633" width="3" style="245" hidden="1"/>
    <col min="15634" max="15873" width="8.6640625" style="245" hidden="1"/>
    <col min="15874" max="15879" width="14.88671875" style="245" hidden="1"/>
    <col min="15880" max="15881" width="15.88671875" style="245" hidden="1"/>
    <col min="15882" max="15887" width="16.109375" style="245" hidden="1"/>
    <col min="15888" max="15888" width="6.109375" style="245" hidden="1"/>
    <col min="15889" max="15889" width="3" style="245" hidden="1"/>
    <col min="15890" max="16129" width="8.6640625" style="245" hidden="1"/>
    <col min="16130" max="16135" width="14.88671875" style="245" hidden="1"/>
    <col min="16136" max="16137" width="15.88671875" style="245" hidden="1"/>
    <col min="16138" max="16143" width="16.109375" style="245" hidden="1"/>
    <col min="16144" max="16144" width="6.109375" style="245" hidden="1"/>
    <col min="16145" max="16145" width="3" style="245" hidden="1"/>
    <col min="16146" max="16384" width="8.6640625" style="245" hidden="1"/>
  </cols>
  <sheetData>
    <row r="1" spans="1:51" ht="42.75" customHeight="1" x14ac:dyDescent="0.2">
      <c r="A1" s="344"/>
      <c r="B1" s="345"/>
      <c r="P1" s="246"/>
      <c r="Q1" s="246"/>
    </row>
    <row r="2" spans="1:51" ht="25.8" x14ac:dyDescent="0.3">
      <c r="A2" s="344"/>
      <c r="C2" s="346"/>
      <c r="P2" s="246"/>
      <c r="Q2" s="246"/>
    </row>
    <row r="3" spans="1:51" ht="25.8" x14ac:dyDescent="0.3">
      <c r="A3" s="344"/>
      <c r="C3" s="346"/>
      <c r="P3" s="246"/>
      <c r="Q3" s="246"/>
    </row>
    <row r="4" spans="1:51" s="347" customFormat="1" ht="13.2" x14ac:dyDescent="0.2">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2" x14ac:dyDescent="0.2">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2" x14ac:dyDescent="0.2">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2" x14ac:dyDescent="0.2">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2" x14ac:dyDescent="0.2">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2" x14ac:dyDescent="0.2">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2" x14ac:dyDescent="0.2">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548</v>
      </c>
    </row>
    <row r="11" spans="1:51" s="347" customFormat="1" ht="13.2" x14ac:dyDescent="0.2">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2" x14ac:dyDescent="0.2">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548</v>
      </c>
    </row>
    <row r="13" spans="1:51" s="347" customFormat="1" ht="13.2" x14ac:dyDescent="0.2">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2">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2" x14ac:dyDescent="0.2">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2" x14ac:dyDescent="0.2">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2" x14ac:dyDescent="0.2">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2" x14ac:dyDescent="0.2">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2" x14ac:dyDescent="0.2">
      <c r="P19" s="246"/>
      <c r="Q19" s="246"/>
    </row>
    <row r="20" spans="1:259" ht="13.2" x14ac:dyDescent="0.2">
      <c r="P20" s="246"/>
      <c r="Q20" s="246"/>
    </row>
    <row r="21" spans="1:259" ht="16.2" x14ac:dyDescent="0.2">
      <c r="B21" s="348"/>
      <c r="C21" s="248"/>
      <c r="D21" s="248"/>
      <c r="E21" s="248"/>
      <c r="F21" s="248"/>
      <c r="G21" s="248"/>
      <c r="H21" s="248"/>
      <c r="I21" s="248"/>
      <c r="J21" s="248"/>
      <c r="K21" s="248"/>
      <c r="L21" s="248"/>
      <c r="M21" s="248"/>
      <c r="N21" s="349"/>
      <c r="O21" s="248"/>
      <c r="P21" s="249"/>
      <c r="Q21" s="246"/>
      <c r="IY21" s="350"/>
    </row>
    <row r="22" spans="1:259" ht="16.2" x14ac:dyDescent="0.2">
      <c r="B22" s="250"/>
      <c r="IY22" s="351"/>
    </row>
    <row r="23" spans="1:259" ht="13.2" x14ac:dyDescent="0.2">
      <c r="B23" s="250"/>
    </row>
    <row r="24" spans="1:259" ht="13.2" x14ac:dyDescent="0.2">
      <c r="B24" s="250"/>
    </row>
    <row r="25" spans="1:259" ht="13.2" x14ac:dyDescent="0.2">
      <c r="B25" s="250"/>
    </row>
    <row r="26" spans="1:259" ht="13.2" x14ac:dyDescent="0.2">
      <c r="B26" s="250"/>
    </row>
    <row r="27" spans="1:259" ht="13.2" x14ac:dyDescent="0.2">
      <c r="B27" s="250"/>
    </row>
    <row r="28" spans="1:259" ht="13.2" x14ac:dyDescent="0.2">
      <c r="B28" s="250"/>
    </row>
    <row r="29" spans="1:259" ht="13.2" x14ac:dyDescent="0.2">
      <c r="B29" s="250"/>
    </row>
    <row r="30" spans="1:259" ht="13.2" x14ac:dyDescent="0.2">
      <c r="B30" s="250"/>
    </row>
    <row r="31" spans="1:259" ht="13.2" x14ac:dyDescent="0.2">
      <c r="B31" s="250"/>
    </row>
    <row r="32" spans="1:259" ht="13.2" x14ac:dyDescent="0.2">
      <c r="B32" s="250"/>
    </row>
    <row r="33" spans="2:17" ht="13.2" x14ac:dyDescent="0.2">
      <c r="B33" s="250"/>
    </row>
    <row r="34" spans="2:17" ht="13.2" x14ac:dyDescent="0.2">
      <c r="B34" s="250"/>
    </row>
    <row r="35" spans="2:17" ht="13.2" x14ac:dyDescent="0.2">
      <c r="B35" s="250"/>
    </row>
    <row r="36" spans="2:17" ht="13.2" x14ac:dyDescent="0.2">
      <c r="B36" s="250"/>
    </row>
    <row r="37" spans="2:17" ht="13.2" x14ac:dyDescent="0.2">
      <c r="B37" s="250"/>
    </row>
    <row r="38" spans="2:17" ht="13.2" x14ac:dyDescent="0.2">
      <c r="B38" s="250"/>
    </row>
    <row r="39" spans="2:17" ht="13.2" x14ac:dyDescent="0.2">
      <c r="B39" s="342"/>
      <c r="C39" s="308"/>
      <c r="D39" s="308"/>
      <c r="E39" s="308"/>
      <c r="F39" s="308"/>
      <c r="G39" s="308"/>
      <c r="H39" s="308"/>
      <c r="I39" s="308"/>
      <c r="J39" s="308"/>
      <c r="K39" s="308"/>
      <c r="L39" s="308"/>
      <c r="M39" s="308"/>
      <c r="N39" s="308"/>
      <c r="O39" s="308"/>
      <c r="P39" s="343"/>
    </row>
    <row r="40" spans="2:17" ht="13.2" x14ac:dyDescent="0.2">
      <c r="B40" s="352"/>
      <c r="C40" s="246"/>
      <c r="D40" s="246"/>
      <c r="E40" s="246"/>
      <c r="F40" s="246"/>
      <c r="G40" s="246"/>
      <c r="H40" s="246"/>
      <c r="I40" s="246"/>
      <c r="J40" s="246"/>
      <c r="K40" s="246"/>
      <c r="L40" s="246"/>
      <c r="M40" s="246"/>
      <c r="N40" s="246"/>
      <c r="O40" s="246"/>
      <c r="P40" s="352"/>
      <c r="Q40" s="246"/>
    </row>
    <row r="41" spans="2:17" ht="16.2" x14ac:dyDescent="0.2">
      <c r="B41" s="247" t="s">
        <v>549</v>
      </c>
      <c r="C41" s="248"/>
      <c r="D41" s="248"/>
      <c r="E41" s="248"/>
      <c r="F41" s="248"/>
      <c r="G41" s="248"/>
      <c r="H41" s="248"/>
      <c r="I41" s="248"/>
      <c r="J41" s="248"/>
      <c r="K41" s="248"/>
      <c r="L41" s="248"/>
      <c r="M41" s="248"/>
      <c r="N41" s="248"/>
      <c r="O41" s="248"/>
      <c r="P41" s="249"/>
    </row>
    <row r="42" spans="2:17" ht="13.2" x14ac:dyDescent="0.2">
      <c r="B42" s="250"/>
      <c r="C42" s="246"/>
      <c r="D42" s="246"/>
      <c r="E42" s="246"/>
      <c r="F42" s="246"/>
      <c r="G42" s="353" t="s">
        <v>550</v>
      </c>
      <c r="I42" s="354"/>
      <c r="J42" s="354"/>
      <c r="K42" s="354"/>
      <c r="L42" s="246"/>
      <c r="M42" s="246"/>
      <c r="N42" s="246"/>
      <c r="O42" s="246"/>
    </row>
    <row r="43" spans="2:17" ht="13.2" x14ac:dyDescent="0.2">
      <c r="B43" s="250"/>
      <c r="C43" s="246"/>
      <c r="D43" s="246"/>
      <c r="E43" s="246"/>
      <c r="F43" s="246"/>
      <c r="G43" s="1221" t="s">
        <v>559</v>
      </c>
      <c r="H43" s="1222"/>
      <c r="I43" s="1222"/>
      <c r="J43" s="1222"/>
      <c r="K43" s="1222"/>
      <c r="L43" s="1222"/>
      <c r="M43" s="1222"/>
      <c r="N43" s="1222"/>
      <c r="O43" s="1223"/>
    </row>
    <row r="44" spans="2:17" ht="13.2" x14ac:dyDescent="0.2">
      <c r="B44" s="250"/>
      <c r="C44" s="246"/>
      <c r="D44" s="246"/>
      <c r="E44" s="246"/>
      <c r="F44" s="246"/>
      <c r="G44" s="1224"/>
      <c r="H44" s="1225"/>
      <c r="I44" s="1225"/>
      <c r="J44" s="1225"/>
      <c r="K44" s="1225"/>
      <c r="L44" s="1225"/>
      <c r="M44" s="1225"/>
      <c r="N44" s="1225"/>
      <c r="O44" s="1226"/>
    </row>
    <row r="45" spans="2:17" ht="13.2" x14ac:dyDescent="0.2">
      <c r="B45" s="250"/>
      <c r="C45" s="246"/>
      <c r="D45" s="246"/>
      <c r="E45" s="246"/>
      <c r="F45" s="246"/>
      <c r="G45" s="1224"/>
      <c r="H45" s="1225"/>
      <c r="I45" s="1225"/>
      <c r="J45" s="1225"/>
      <c r="K45" s="1225"/>
      <c r="L45" s="1225"/>
      <c r="M45" s="1225"/>
      <c r="N45" s="1225"/>
      <c r="O45" s="1226"/>
    </row>
    <row r="46" spans="2:17" ht="13.2" x14ac:dyDescent="0.2">
      <c r="B46" s="250"/>
      <c r="C46" s="246"/>
      <c r="D46" s="246"/>
      <c r="E46" s="246"/>
      <c r="F46" s="246"/>
      <c r="G46" s="1224"/>
      <c r="H46" s="1225"/>
      <c r="I46" s="1225"/>
      <c r="J46" s="1225"/>
      <c r="K46" s="1225"/>
      <c r="L46" s="1225"/>
      <c r="M46" s="1225"/>
      <c r="N46" s="1225"/>
      <c r="O46" s="1226"/>
    </row>
    <row r="47" spans="2:17" ht="13.2" x14ac:dyDescent="0.2">
      <c r="B47" s="250"/>
      <c r="C47" s="246"/>
      <c r="D47" s="246"/>
      <c r="E47" s="246"/>
      <c r="F47" s="246"/>
      <c r="G47" s="1227"/>
      <c r="H47" s="1228"/>
      <c r="I47" s="1228"/>
      <c r="J47" s="1228"/>
      <c r="K47" s="1228"/>
      <c r="L47" s="1228"/>
      <c r="M47" s="1228"/>
      <c r="N47" s="1228"/>
      <c r="O47" s="1229"/>
    </row>
    <row r="48" spans="2:17" ht="13.2" x14ac:dyDescent="0.2">
      <c r="B48" s="250"/>
      <c r="C48" s="246"/>
      <c r="D48" s="246"/>
      <c r="E48" s="246"/>
      <c r="F48" s="246"/>
      <c r="G48" s="246"/>
      <c r="H48" s="355"/>
      <c r="I48" s="355"/>
      <c r="J48" s="355"/>
    </row>
    <row r="49" spans="1:17" ht="13.2" x14ac:dyDescent="0.2">
      <c r="B49" s="250"/>
      <c r="C49" s="246"/>
      <c r="D49" s="246"/>
      <c r="E49" s="246"/>
      <c r="F49" s="246"/>
      <c r="G49" s="245" t="s">
        <v>551</v>
      </c>
    </row>
    <row r="50" spans="1:17" ht="13.2" x14ac:dyDescent="0.2">
      <c r="B50" s="250"/>
      <c r="C50" s="246"/>
      <c r="D50" s="246"/>
      <c r="E50" s="246"/>
      <c r="F50" s="246"/>
      <c r="G50" s="1230"/>
      <c r="H50" s="1231"/>
      <c r="I50" s="1231"/>
      <c r="J50" s="1232"/>
      <c r="K50" s="356" t="s">
        <v>521</v>
      </c>
      <c r="L50" s="356" t="s">
        <v>522</v>
      </c>
      <c r="M50" s="356" t="s">
        <v>523</v>
      </c>
      <c r="N50" s="356" t="s">
        <v>524</v>
      </c>
      <c r="O50" s="356" t="s">
        <v>525</v>
      </c>
    </row>
    <row r="51" spans="1:17" ht="13.2" x14ac:dyDescent="0.2">
      <c r="B51" s="250"/>
      <c r="C51" s="246"/>
      <c r="D51" s="246"/>
      <c r="E51" s="246"/>
      <c r="F51" s="246"/>
      <c r="G51" s="1233" t="s">
        <v>552</v>
      </c>
      <c r="H51" s="1234"/>
      <c r="I51" s="1239" t="s">
        <v>553</v>
      </c>
      <c r="J51" s="1239"/>
      <c r="K51" s="1241"/>
      <c r="L51" s="1241"/>
      <c r="M51" s="1241"/>
      <c r="N51" s="1242">
        <v>33.700000000000003</v>
      </c>
      <c r="O51" s="1241"/>
    </row>
    <row r="52" spans="1:17" ht="13.2" x14ac:dyDescent="0.2">
      <c r="B52" s="250"/>
      <c r="C52" s="246"/>
      <c r="D52" s="246"/>
      <c r="E52" s="246"/>
      <c r="F52" s="246"/>
      <c r="G52" s="1235"/>
      <c r="H52" s="1236"/>
      <c r="I52" s="1240"/>
      <c r="J52" s="1240"/>
      <c r="K52" s="1242"/>
      <c r="L52" s="1242"/>
      <c r="M52" s="1242"/>
      <c r="N52" s="1242"/>
      <c r="O52" s="1242"/>
    </row>
    <row r="53" spans="1:17" ht="13.2" x14ac:dyDescent="0.2">
      <c r="A53" s="357"/>
      <c r="B53" s="250"/>
      <c r="C53" s="246"/>
      <c r="D53" s="246"/>
      <c r="E53" s="246"/>
      <c r="F53" s="246"/>
      <c r="G53" s="1235"/>
      <c r="H53" s="1236"/>
      <c r="I53" s="1243" t="s">
        <v>560</v>
      </c>
      <c r="J53" s="1243"/>
      <c r="K53" s="1250"/>
      <c r="L53" s="1250"/>
      <c r="M53" s="1250"/>
      <c r="N53" s="1252">
        <v>54.9</v>
      </c>
      <c r="O53" s="1250"/>
    </row>
    <row r="54" spans="1:17" ht="13.2" x14ac:dyDescent="0.2">
      <c r="A54" s="357"/>
      <c r="B54" s="250"/>
      <c r="C54" s="246"/>
      <c r="D54" s="246"/>
      <c r="E54" s="246"/>
      <c r="F54" s="246"/>
      <c r="G54" s="1237"/>
      <c r="H54" s="1238"/>
      <c r="I54" s="1243"/>
      <c r="J54" s="1243"/>
      <c r="K54" s="1251"/>
      <c r="L54" s="1251"/>
      <c r="M54" s="1251"/>
      <c r="N54" s="1251"/>
      <c r="O54" s="1251"/>
    </row>
    <row r="55" spans="1:17" ht="13.2" x14ac:dyDescent="0.2">
      <c r="A55" s="357"/>
      <c r="B55" s="250"/>
      <c r="C55" s="246"/>
      <c r="D55" s="246"/>
      <c r="E55" s="246"/>
      <c r="F55" s="246"/>
      <c r="G55" s="1244" t="s">
        <v>555</v>
      </c>
      <c r="H55" s="1245"/>
      <c r="I55" s="1243" t="s">
        <v>553</v>
      </c>
      <c r="J55" s="1243"/>
      <c r="K55" s="1241"/>
      <c r="L55" s="1241"/>
      <c r="M55" s="1241"/>
      <c r="N55" s="1242">
        <v>27</v>
      </c>
      <c r="O55" s="1241"/>
    </row>
    <row r="56" spans="1:17" ht="13.2" x14ac:dyDescent="0.2">
      <c r="A56" s="357"/>
      <c r="B56" s="250"/>
      <c r="C56" s="246"/>
      <c r="D56" s="246"/>
      <c r="E56" s="246"/>
      <c r="F56" s="246"/>
      <c r="G56" s="1246"/>
      <c r="H56" s="1247"/>
      <c r="I56" s="1243"/>
      <c r="J56" s="1243"/>
      <c r="K56" s="1242"/>
      <c r="L56" s="1242"/>
      <c r="M56" s="1242"/>
      <c r="N56" s="1242"/>
      <c r="O56" s="1242"/>
    </row>
    <row r="57" spans="1:17" s="357" customFormat="1" ht="13.2" x14ac:dyDescent="0.2">
      <c r="B57" s="358"/>
      <c r="C57" s="354"/>
      <c r="D57" s="354"/>
      <c r="E57" s="354"/>
      <c r="F57" s="354"/>
      <c r="G57" s="1246"/>
      <c r="H57" s="1247"/>
      <c r="I57" s="1253" t="s">
        <v>554</v>
      </c>
      <c r="J57" s="1253"/>
      <c r="K57" s="1250"/>
      <c r="L57" s="1250"/>
      <c r="M57" s="1250"/>
      <c r="N57" s="1252">
        <v>57.2</v>
      </c>
      <c r="O57" s="1250"/>
      <c r="P57" s="359"/>
      <c r="Q57" s="358"/>
    </row>
    <row r="58" spans="1:17" s="357" customFormat="1" ht="13.2" x14ac:dyDescent="0.2">
      <c r="A58" s="245"/>
      <c r="B58" s="358"/>
      <c r="C58" s="354"/>
      <c r="D58" s="354"/>
      <c r="E58" s="354"/>
      <c r="F58" s="354"/>
      <c r="G58" s="1248"/>
      <c r="H58" s="1249"/>
      <c r="I58" s="1253"/>
      <c r="J58" s="1253"/>
      <c r="K58" s="1251"/>
      <c r="L58" s="1251"/>
      <c r="M58" s="1251"/>
      <c r="N58" s="1251"/>
      <c r="O58" s="1251"/>
      <c r="P58" s="359"/>
      <c r="Q58" s="358"/>
    </row>
    <row r="59" spans="1:17" s="357" customFormat="1" ht="13.2" x14ac:dyDescent="0.2">
      <c r="A59" s="245"/>
      <c r="B59" s="358"/>
      <c r="C59" s="354"/>
      <c r="D59" s="354"/>
      <c r="E59" s="354"/>
      <c r="F59" s="354"/>
      <c r="G59" s="354"/>
      <c r="H59" s="354"/>
      <c r="I59" s="354"/>
      <c r="J59" s="354"/>
      <c r="K59" s="360"/>
      <c r="L59" s="360"/>
      <c r="M59" s="360"/>
      <c r="N59" s="360"/>
      <c r="O59" s="360"/>
      <c r="P59" s="359"/>
      <c r="Q59" s="358"/>
    </row>
    <row r="60" spans="1:17" s="357" customFormat="1" ht="13.2" x14ac:dyDescent="0.2">
      <c r="A60" s="245"/>
      <c r="B60" s="358"/>
      <c r="C60" s="354"/>
      <c r="D60" s="354"/>
      <c r="E60" s="354"/>
      <c r="F60" s="354"/>
      <c r="G60" s="354"/>
      <c r="H60" s="354"/>
      <c r="I60" s="354"/>
      <c r="J60" s="354"/>
      <c r="K60" s="360"/>
      <c r="L60" s="360"/>
      <c r="M60" s="360"/>
      <c r="N60" s="360"/>
      <c r="O60" s="360"/>
      <c r="P60" s="359"/>
      <c r="Q60" s="358"/>
    </row>
    <row r="61" spans="1:17" s="357" customFormat="1" ht="13.2" x14ac:dyDescent="0.2">
      <c r="A61" s="245"/>
      <c r="B61" s="361"/>
      <c r="C61" s="362"/>
      <c r="D61" s="362"/>
      <c r="E61" s="362"/>
      <c r="F61" s="362"/>
      <c r="G61" s="362"/>
      <c r="H61" s="362"/>
      <c r="I61" s="362"/>
      <c r="J61" s="362"/>
      <c r="K61" s="362"/>
      <c r="L61" s="362"/>
      <c r="M61" s="363"/>
      <c r="N61" s="363"/>
      <c r="O61" s="363"/>
      <c r="P61" s="364"/>
      <c r="Q61" s="358"/>
    </row>
    <row r="62" spans="1:17" ht="13.2" x14ac:dyDescent="0.2">
      <c r="B62" s="352"/>
      <c r="C62" s="352"/>
      <c r="D62" s="352"/>
      <c r="E62" s="352"/>
      <c r="F62" s="352"/>
      <c r="G62" s="352"/>
      <c r="H62" s="352"/>
      <c r="I62" s="352"/>
      <c r="J62" s="352"/>
      <c r="K62" s="352"/>
      <c r="L62" s="352"/>
      <c r="M62" s="352"/>
      <c r="N62" s="352"/>
      <c r="O62" s="352"/>
      <c r="P62" s="352"/>
      <c r="Q62" s="246"/>
    </row>
    <row r="63" spans="1:17" ht="16.2" x14ac:dyDescent="0.2">
      <c r="B63" s="309" t="s">
        <v>556</v>
      </c>
      <c r="C63" s="246"/>
      <c r="D63" s="246"/>
      <c r="E63" s="246"/>
      <c r="F63" s="246"/>
      <c r="G63" s="246"/>
      <c r="H63" s="246"/>
      <c r="I63" s="246"/>
      <c r="J63" s="246"/>
      <c r="K63" s="246"/>
      <c r="L63" s="246"/>
      <c r="M63" s="246"/>
      <c r="N63" s="246"/>
      <c r="O63" s="246"/>
    </row>
    <row r="64" spans="1:17" ht="13.2" x14ac:dyDescent="0.2">
      <c r="B64" s="250"/>
      <c r="C64" s="246"/>
      <c r="D64" s="246"/>
      <c r="E64" s="246"/>
      <c r="F64" s="246"/>
      <c r="G64" s="353" t="s">
        <v>550</v>
      </c>
      <c r="I64" s="354"/>
      <c r="J64" s="354"/>
      <c r="K64" s="354"/>
      <c r="L64" s="246"/>
      <c r="M64" s="246"/>
      <c r="N64" s="246"/>
      <c r="O64" s="246"/>
    </row>
    <row r="65" spans="2:30" ht="13.2" x14ac:dyDescent="0.2">
      <c r="B65" s="250"/>
      <c r="C65" s="246"/>
      <c r="D65" s="246"/>
      <c r="E65" s="246"/>
      <c r="F65" s="246"/>
      <c r="G65" s="1221" t="s">
        <v>561</v>
      </c>
      <c r="H65" s="1222"/>
      <c r="I65" s="1222"/>
      <c r="J65" s="1222"/>
      <c r="K65" s="1222"/>
      <c r="L65" s="1222"/>
      <c r="M65" s="1222"/>
      <c r="N65" s="1222"/>
      <c r="O65" s="1223"/>
    </row>
    <row r="66" spans="2:30" ht="13.2" x14ac:dyDescent="0.2">
      <c r="B66" s="250"/>
      <c r="C66" s="246"/>
      <c r="D66" s="246"/>
      <c r="E66" s="246"/>
      <c r="F66" s="246"/>
      <c r="G66" s="1224"/>
      <c r="H66" s="1225"/>
      <c r="I66" s="1225"/>
      <c r="J66" s="1225"/>
      <c r="K66" s="1225"/>
      <c r="L66" s="1225"/>
      <c r="M66" s="1225"/>
      <c r="N66" s="1225"/>
      <c r="O66" s="1226"/>
    </row>
    <row r="67" spans="2:30" ht="13.2" x14ac:dyDescent="0.2">
      <c r="B67" s="250"/>
      <c r="C67" s="246"/>
      <c r="D67" s="246"/>
      <c r="E67" s="246"/>
      <c r="F67" s="246"/>
      <c r="G67" s="1224"/>
      <c r="H67" s="1225"/>
      <c r="I67" s="1225"/>
      <c r="J67" s="1225"/>
      <c r="K67" s="1225"/>
      <c r="L67" s="1225"/>
      <c r="M67" s="1225"/>
      <c r="N67" s="1225"/>
      <c r="O67" s="1226"/>
    </row>
    <row r="68" spans="2:30" ht="13.2" x14ac:dyDescent="0.2">
      <c r="B68" s="250"/>
      <c r="C68" s="246"/>
      <c r="D68" s="246"/>
      <c r="E68" s="246"/>
      <c r="F68" s="246"/>
      <c r="G68" s="1224"/>
      <c r="H68" s="1225"/>
      <c r="I68" s="1225"/>
      <c r="J68" s="1225"/>
      <c r="K68" s="1225"/>
      <c r="L68" s="1225"/>
      <c r="M68" s="1225"/>
      <c r="N68" s="1225"/>
      <c r="O68" s="1226"/>
    </row>
    <row r="69" spans="2:30" ht="13.2" x14ac:dyDescent="0.2">
      <c r="B69" s="250"/>
      <c r="C69" s="246"/>
      <c r="D69" s="246"/>
      <c r="E69" s="246"/>
      <c r="F69" s="246"/>
      <c r="G69" s="1227"/>
      <c r="H69" s="1228"/>
      <c r="I69" s="1228"/>
      <c r="J69" s="1228"/>
      <c r="K69" s="1228"/>
      <c r="L69" s="1228"/>
      <c r="M69" s="1228"/>
      <c r="N69" s="1228"/>
      <c r="O69" s="1229"/>
    </row>
    <row r="70" spans="2:30" ht="13.2" x14ac:dyDescent="0.2">
      <c r="B70" s="250"/>
      <c r="C70" s="246"/>
      <c r="D70" s="246"/>
      <c r="E70" s="246"/>
      <c r="F70" s="246"/>
      <c r="G70" s="246"/>
      <c r="H70" s="365"/>
      <c r="I70" s="365"/>
      <c r="J70" s="366"/>
      <c r="K70" s="366"/>
      <c r="L70" s="367"/>
      <c r="M70" s="366"/>
      <c r="N70" s="367"/>
      <c r="O70" s="368"/>
    </row>
    <row r="71" spans="2:30" ht="13.2" x14ac:dyDescent="0.2">
      <c r="B71" s="250"/>
      <c r="C71" s="246"/>
      <c r="D71" s="246"/>
      <c r="E71" s="246"/>
      <c r="F71" s="246"/>
      <c r="G71" s="369" t="s">
        <v>557</v>
      </c>
      <c r="I71" s="370"/>
      <c r="J71" s="366"/>
      <c r="K71" s="366"/>
      <c r="L71" s="367"/>
      <c r="M71" s="366"/>
      <c r="N71" s="367"/>
      <c r="O71" s="368"/>
    </row>
    <row r="72" spans="2:30" ht="13.2" x14ac:dyDescent="0.2">
      <c r="B72" s="250"/>
      <c r="C72" s="246"/>
      <c r="D72" s="246"/>
      <c r="E72" s="246"/>
      <c r="F72" s="246"/>
      <c r="G72" s="1230"/>
      <c r="H72" s="1231"/>
      <c r="I72" s="1231"/>
      <c r="J72" s="1232"/>
      <c r="K72" s="356" t="s">
        <v>521</v>
      </c>
      <c r="L72" s="356" t="s">
        <v>522</v>
      </c>
      <c r="M72" s="356" t="s">
        <v>523</v>
      </c>
      <c r="N72" s="356" t="s">
        <v>524</v>
      </c>
      <c r="O72" s="356" t="s">
        <v>525</v>
      </c>
    </row>
    <row r="73" spans="2:30" ht="13.2" x14ac:dyDescent="0.2">
      <c r="B73" s="250"/>
      <c r="C73" s="246"/>
      <c r="D73" s="246"/>
      <c r="E73" s="246"/>
      <c r="F73" s="246"/>
      <c r="G73" s="1233" t="s">
        <v>552</v>
      </c>
      <c r="H73" s="1234"/>
      <c r="I73" s="1239" t="s">
        <v>553</v>
      </c>
      <c r="J73" s="1239"/>
      <c r="K73" s="1254">
        <v>80.599999999999994</v>
      </c>
      <c r="L73" s="1254">
        <v>70.2</v>
      </c>
      <c r="M73" s="1242">
        <v>64.2</v>
      </c>
      <c r="N73" s="1242">
        <v>33.700000000000003</v>
      </c>
      <c r="O73" s="1242">
        <v>24.9</v>
      </c>
      <c r="S73" s="245">
        <v>9.9</v>
      </c>
    </row>
    <row r="74" spans="2:30" ht="13.2" x14ac:dyDescent="0.2">
      <c r="B74" s="250"/>
      <c r="C74" s="246"/>
      <c r="D74" s="246"/>
      <c r="E74" s="246"/>
      <c r="F74" s="246"/>
      <c r="G74" s="1235"/>
      <c r="H74" s="1236"/>
      <c r="I74" s="1240"/>
      <c r="J74" s="1240"/>
      <c r="K74" s="1254"/>
      <c r="L74" s="1254"/>
      <c r="M74" s="1242"/>
      <c r="N74" s="1242"/>
      <c r="O74" s="1242"/>
    </row>
    <row r="75" spans="2:30" ht="13.2" x14ac:dyDescent="0.2">
      <c r="B75" s="250"/>
      <c r="C75" s="246"/>
      <c r="D75" s="246"/>
      <c r="E75" s="246"/>
      <c r="F75" s="246"/>
      <c r="G75" s="1235"/>
      <c r="H75" s="1236"/>
      <c r="I75" s="1243" t="s">
        <v>558</v>
      </c>
      <c r="J75" s="1243"/>
      <c r="K75" s="1252">
        <v>8.3000000000000007</v>
      </c>
      <c r="L75" s="1252">
        <v>7.5</v>
      </c>
      <c r="M75" s="1252">
        <v>6.5</v>
      </c>
      <c r="N75" s="1252">
        <v>5.8</v>
      </c>
      <c r="O75" s="1252">
        <v>5.4</v>
      </c>
      <c r="U75" s="245">
        <v>81.2</v>
      </c>
      <c r="W75" s="245">
        <v>87.2</v>
      </c>
      <c r="Y75" s="245">
        <v>99.8</v>
      </c>
      <c r="AA75" s="245">
        <v>109.5</v>
      </c>
      <c r="AC75" s="245">
        <v>115.2</v>
      </c>
    </row>
    <row r="76" spans="2:30" ht="13.2" x14ac:dyDescent="0.2">
      <c r="B76" s="250"/>
      <c r="C76" s="246"/>
      <c r="D76" s="246"/>
      <c r="E76" s="246"/>
      <c r="F76" s="246"/>
      <c r="G76" s="1237"/>
      <c r="H76" s="1238"/>
      <c r="I76" s="1243"/>
      <c r="J76" s="1243"/>
      <c r="K76" s="1251"/>
      <c r="L76" s="1251"/>
      <c r="M76" s="1251"/>
      <c r="N76" s="1251"/>
      <c r="O76" s="1251"/>
    </row>
    <row r="77" spans="2:30" ht="13.2" x14ac:dyDescent="0.2">
      <c r="B77" s="250"/>
      <c r="C77" s="246"/>
      <c r="D77" s="246"/>
      <c r="E77" s="246"/>
      <c r="F77" s="246"/>
      <c r="G77" s="1244" t="s">
        <v>555</v>
      </c>
      <c r="H77" s="1245"/>
      <c r="I77" s="1243" t="s">
        <v>553</v>
      </c>
      <c r="J77" s="1243"/>
      <c r="K77" s="1254">
        <v>29.4</v>
      </c>
      <c r="L77" s="1254">
        <v>18.899999999999999</v>
      </c>
      <c r="M77" s="1242">
        <v>10.199999999999999</v>
      </c>
      <c r="N77" s="1242">
        <v>27</v>
      </c>
      <c r="O77" s="1242">
        <v>25.4</v>
      </c>
      <c r="R77" s="245">
        <v>12.3</v>
      </c>
      <c r="T77" s="245">
        <v>11.1</v>
      </c>
    </row>
    <row r="78" spans="2:30" ht="13.2" x14ac:dyDescent="0.2">
      <c r="B78" s="250"/>
      <c r="C78" s="246"/>
      <c r="D78" s="246"/>
      <c r="E78" s="246"/>
      <c r="F78" s="246"/>
      <c r="G78" s="1246"/>
      <c r="H78" s="1247"/>
      <c r="I78" s="1243"/>
      <c r="J78" s="1243"/>
      <c r="K78" s="1254"/>
      <c r="L78" s="1254"/>
      <c r="M78" s="1242"/>
      <c r="N78" s="1242"/>
      <c r="O78" s="1242"/>
    </row>
    <row r="79" spans="2:30" ht="13.2" x14ac:dyDescent="0.2">
      <c r="B79" s="250"/>
      <c r="C79" s="246"/>
      <c r="D79" s="246"/>
      <c r="E79" s="246"/>
      <c r="F79" s="246"/>
      <c r="G79" s="1246"/>
      <c r="H79" s="1247"/>
      <c r="I79" s="1255" t="s">
        <v>558</v>
      </c>
      <c r="J79" s="1253"/>
      <c r="K79" s="1256">
        <v>10.9</v>
      </c>
      <c r="L79" s="1256">
        <v>10.1</v>
      </c>
      <c r="M79" s="1256">
        <v>9.1</v>
      </c>
      <c r="N79" s="1256">
        <v>8.6999999999999993</v>
      </c>
      <c r="O79" s="1256">
        <v>8.6</v>
      </c>
      <c r="V79" s="245">
        <v>53.5</v>
      </c>
      <c r="X79" s="245">
        <v>48.2</v>
      </c>
      <c r="Z79" s="245">
        <v>34.200000000000003</v>
      </c>
      <c r="AB79" s="245">
        <v>30.3</v>
      </c>
      <c r="AD79" s="245">
        <v>28.9</v>
      </c>
    </row>
    <row r="80" spans="2:30" ht="13.2" x14ac:dyDescent="0.2">
      <c r="B80" s="250"/>
      <c r="C80" s="246"/>
      <c r="D80" s="246"/>
      <c r="E80" s="246"/>
      <c r="F80" s="246"/>
      <c r="G80" s="1248"/>
      <c r="H80" s="1249"/>
      <c r="I80" s="1253"/>
      <c r="J80" s="1253"/>
      <c r="K80" s="1256"/>
      <c r="L80" s="1256"/>
      <c r="M80" s="1256"/>
      <c r="N80" s="1256"/>
      <c r="O80" s="1256"/>
    </row>
    <row r="81" spans="2:17" ht="13.2" x14ac:dyDescent="0.2">
      <c r="B81" s="250"/>
      <c r="C81" s="246"/>
      <c r="D81" s="246"/>
      <c r="E81" s="246"/>
      <c r="F81" s="246"/>
      <c r="G81" s="246"/>
      <c r="H81" s="246"/>
      <c r="I81" s="246"/>
      <c r="J81" s="246"/>
      <c r="K81" s="371"/>
      <c r="L81" s="246"/>
      <c r="M81" s="246"/>
      <c r="N81" s="246"/>
      <c r="O81" s="246"/>
    </row>
    <row r="82" spans="2:17" ht="16.2" x14ac:dyDescent="0.2">
      <c r="B82" s="250"/>
      <c r="C82" s="246"/>
      <c r="D82" s="246"/>
      <c r="E82" s="246"/>
      <c r="F82" s="246"/>
      <c r="G82" s="246"/>
      <c r="H82" s="246"/>
      <c r="I82" s="246"/>
      <c r="J82" s="246"/>
      <c r="K82" s="372"/>
      <c r="L82" s="372"/>
      <c r="M82" s="372"/>
      <c r="N82" s="372"/>
      <c r="O82" s="372"/>
    </row>
    <row r="83" spans="2:17" ht="13.2" x14ac:dyDescent="0.2">
      <c r="B83" s="342"/>
      <c r="C83" s="308"/>
      <c r="D83" s="308"/>
      <c r="E83" s="308"/>
      <c r="F83" s="308"/>
      <c r="G83" s="308"/>
      <c r="H83" s="308"/>
      <c r="I83" s="308"/>
      <c r="J83" s="308"/>
      <c r="K83" s="308"/>
      <c r="L83" s="308"/>
      <c r="M83" s="308"/>
      <c r="N83" s="308"/>
      <c r="O83" s="308"/>
      <c r="P83" s="343"/>
    </row>
    <row r="84" spans="2:17" ht="13.2" x14ac:dyDescent="0.2">
      <c r="H84" s="246"/>
      <c r="I84" s="246"/>
      <c r="J84" s="246"/>
      <c r="K84" s="246"/>
      <c r="L84" s="246"/>
      <c r="M84" s="246"/>
      <c r="N84" s="246"/>
      <c r="O84" s="246"/>
      <c r="P84" s="246"/>
      <c r="Q84" s="246"/>
    </row>
    <row r="85" spans="2:17" ht="13.2" x14ac:dyDescent="0.2">
      <c r="B85" s="246"/>
      <c r="C85" s="246"/>
      <c r="D85" s="246"/>
      <c r="E85" s="246"/>
      <c r="F85" s="246"/>
      <c r="G85" s="246"/>
      <c r="H85" s="246"/>
      <c r="I85" s="246"/>
      <c r="J85" s="246"/>
      <c r="K85" s="246"/>
      <c r="L85" s="246"/>
      <c r="M85" s="246"/>
      <c r="N85" s="246"/>
      <c r="O85" s="246"/>
      <c r="P85" s="246"/>
      <c r="Q85" s="246"/>
    </row>
    <row r="86" spans="2:17" ht="13.2" hidden="1" x14ac:dyDescent="0.2">
      <c r="B86" s="246"/>
      <c r="C86" s="246"/>
      <c r="D86" s="246"/>
      <c r="E86" s="246"/>
      <c r="F86" s="246"/>
      <c r="G86" s="246"/>
      <c r="H86" s="246"/>
      <c r="I86" s="246"/>
      <c r="J86" s="246"/>
      <c r="K86" s="246"/>
      <c r="L86" s="246"/>
      <c r="M86" s="246"/>
      <c r="N86" s="246"/>
      <c r="O86" s="246"/>
      <c r="P86" s="246"/>
      <c r="Q86" s="246"/>
    </row>
    <row r="87" spans="2:17" ht="13.2" hidden="1" x14ac:dyDescent="0.2">
      <c r="B87" s="246"/>
      <c r="C87" s="246"/>
      <c r="D87" s="246"/>
      <c r="E87" s="246"/>
      <c r="F87" s="246"/>
      <c r="G87" s="246"/>
      <c r="H87" s="246"/>
      <c r="I87" s="246"/>
      <c r="J87" s="246"/>
      <c r="K87" s="373"/>
      <c r="L87" s="246"/>
      <c r="M87" s="246"/>
      <c r="N87" s="246"/>
      <c r="O87" s="246"/>
      <c r="P87" s="246"/>
      <c r="Q87" s="246"/>
    </row>
    <row r="88" spans="2:17" ht="13.2" hidden="1" x14ac:dyDescent="0.2">
      <c r="B88" s="246"/>
      <c r="C88" s="246"/>
      <c r="D88" s="246"/>
      <c r="E88" s="246"/>
      <c r="F88" s="246"/>
      <c r="G88" s="246"/>
      <c r="H88" s="246"/>
      <c r="I88" s="246"/>
      <c r="J88" s="246"/>
      <c r="K88" s="246"/>
      <c r="L88" s="246"/>
      <c r="M88" s="246"/>
      <c r="N88" s="246"/>
      <c r="O88" s="246"/>
      <c r="P88" s="246"/>
      <c r="Q88" s="246"/>
    </row>
    <row r="89" spans="2:17" ht="13.2" hidden="1" x14ac:dyDescent="0.2">
      <c r="B89" s="246"/>
      <c r="C89" s="246"/>
      <c r="D89" s="246"/>
      <c r="E89" s="246"/>
      <c r="F89" s="246"/>
      <c r="G89" s="246"/>
      <c r="H89" s="246"/>
      <c r="I89" s="246"/>
      <c r="J89" s="246"/>
      <c r="K89" s="246"/>
      <c r="L89" s="246"/>
      <c r="M89" s="246"/>
      <c r="N89" s="246"/>
      <c r="O89" s="246"/>
      <c r="P89" s="246"/>
      <c r="Q89" s="246"/>
    </row>
    <row r="90" spans="2:17" ht="13.2" hidden="1" x14ac:dyDescent="0.2">
      <c r="B90" s="246"/>
      <c r="C90" s="246"/>
      <c r="D90" s="246"/>
      <c r="E90" s="246"/>
      <c r="F90" s="246"/>
      <c r="G90" s="246"/>
      <c r="H90" s="246"/>
      <c r="I90" s="246"/>
      <c r="J90" s="246"/>
      <c r="K90" s="246"/>
      <c r="L90" s="246"/>
      <c r="M90" s="246"/>
      <c r="N90" s="246"/>
      <c r="O90" s="246"/>
      <c r="P90" s="246"/>
      <c r="Q90" s="246"/>
    </row>
    <row r="91" spans="2:17" ht="13.2" hidden="1" x14ac:dyDescent="0.2">
      <c r="B91" s="246"/>
      <c r="C91" s="246"/>
      <c r="D91" s="246"/>
      <c r="E91" s="246"/>
      <c r="F91" s="246"/>
      <c r="G91" s="246"/>
      <c r="H91" s="246"/>
      <c r="I91" s="246"/>
      <c r="J91" s="246"/>
      <c r="K91" s="246"/>
      <c r="L91" s="246"/>
      <c r="M91" s="246"/>
      <c r="N91" s="246"/>
      <c r="O91" s="246"/>
      <c r="P91" s="246"/>
      <c r="Q91" s="246"/>
    </row>
    <row r="92" spans="2:17" ht="13.5" hidden="1" customHeight="1" x14ac:dyDescent="0.2">
      <c r="B92" s="246"/>
      <c r="C92" s="246"/>
      <c r="D92" s="246"/>
      <c r="E92" s="246"/>
      <c r="F92" s="246"/>
      <c r="G92" s="246"/>
      <c r="H92" s="246"/>
      <c r="I92" s="246"/>
      <c r="J92" s="246"/>
      <c r="K92" s="246"/>
      <c r="L92" s="246"/>
      <c r="M92" s="246"/>
      <c r="N92" s="246"/>
      <c r="O92" s="246"/>
      <c r="P92" s="246"/>
      <c r="Q92" s="246"/>
    </row>
    <row r="93" spans="2:17" ht="13.5" hidden="1" customHeight="1" x14ac:dyDescent="0.2">
      <c r="B93" s="246"/>
      <c r="C93" s="246"/>
      <c r="D93" s="246"/>
      <c r="E93" s="246"/>
      <c r="F93" s="246"/>
      <c r="G93" s="246"/>
      <c r="H93" s="246"/>
      <c r="I93" s="246"/>
      <c r="J93" s="246"/>
      <c r="K93" s="246"/>
      <c r="L93" s="246"/>
      <c r="M93" s="246"/>
      <c r="N93" s="246"/>
      <c r="O93" s="246"/>
      <c r="P93" s="246"/>
      <c r="Q93" s="246"/>
    </row>
    <row r="94" spans="2:17" ht="13.5" hidden="1" customHeight="1" x14ac:dyDescent="0.2">
      <c r="B94" s="246"/>
      <c r="C94" s="246"/>
      <c r="D94" s="246"/>
      <c r="E94" s="246"/>
      <c r="F94" s="246"/>
      <c r="G94" s="246"/>
      <c r="H94" s="246"/>
      <c r="I94" s="246"/>
      <c r="J94" s="246"/>
      <c r="K94" s="246"/>
      <c r="L94" s="246"/>
      <c r="M94" s="246"/>
      <c r="N94" s="246"/>
      <c r="O94" s="246"/>
      <c r="P94" s="246"/>
      <c r="Q94" s="246"/>
    </row>
    <row r="95" spans="2:17" ht="13.5" hidden="1" customHeight="1" x14ac:dyDescent="0.2">
      <c r="B95" s="246"/>
      <c r="C95" s="246"/>
      <c r="D95" s="246"/>
      <c r="E95" s="246"/>
      <c r="F95" s="246"/>
      <c r="G95" s="246"/>
      <c r="H95" s="246"/>
      <c r="I95" s="246"/>
      <c r="J95" s="246"/>
      <c r="K95" s="246"/>
      <c r="L95" s="246"/>
      <c r="M95" s="246"/>
      <c r="N95" s="246"/>
      <c r="O95" s="246"/>
      <c r="P95" s="246"/>
      <c r="Q95" s="246"/>
    </row>
    <row r="96" spans="2:17" ht="13.5" hidden="1" customHeight="1" x14ac:dyDescent="0.2">
      <c r="B96" s="246"/>
      <c r="C96" s="246"/>
      <c r="D96" s="246"/>
      <c r="E96" s="246"/>
      <c r="F96" s="246"/>
      <c r="G96" s="246"/>
      <c r="H96" s="246"/>
      <c r="I96" s="246"/>
      <c r="J96" s="246"/>
      <c r="K96" s="246"/>
      <c r="L96" s="246"/>
      <c r="M96" s="246"/>
      <c r="N96" s="246"/>
      <c r="O96" s="246"/>
      <c r="P96" s="246"/>
      <c r="Q96" s="246"/>
    </row>
    <row r="97" spans="2:17" ht="13.5" hidden="1" customHeight="1" x14ac:dyDescent="0.2">
      <c r="B97" s="246"/>
      <c r="C97" s="246"/>
      <c r="D97" s="246"/>
      <c r="E97" s="246"/>
      <c r="F97" s="246"/>
      <c r="G97" s="246"/>
      <c r="H97" s="246"/>
      <c r="I97" s="246"/>
      <c r="J97" s="246"/>
      <c r="K97" s="246"/>
      <c r="L97" s="246"/>
      <c r="M97" s="246"/>
      <c r="N97" s="246"/>
      <c r="O97" s="246"/>
      <c r="P97" s="246"/>
      <c r="Q97" s="246"/>
    </row>
    <row r="98" spans="2:17" ht="13.5" hidden="1" customHeight="1" x14ac:dyDescent="0.2">
      <c r="B98" s="246"/>
      <c r="C98" s="246"/>
      <c r="D98" s="246"/>
      <c r="E98" s="246"/>
      <c r="F98" s="246"/>
      <c r="G98" s="246"/>
      <c r="H98" s="246"/>
      <c r="I98" s="246"/>
      <c r="J98" s="246"/>
      <c r="K98" s="246"/>
      <c r="L98" s="246"/>
      <c r="M98" s="246"/>
      <c r="N98" s="246"/>
      <c r="O98" s="246"/>
      <c r="P98" s="246"/>
      <c r="Q98" s="246"/>
    </row>
    <row r="99" spans="2:17" ht="13.5" hidden="1" customHeight="1" x14ac:dyDescent="0.2">
      <c r="B99" s="246"/>
      <c r="C99" s="246"/>
      <c r="D99" s="246"/>
      <c r="E99" s="246"/>
      <c r="F99" s="246"/>
      <c r="G99" s="246"/>
      <c r="H99" s="246"/>
      <c r="I99" s="246"/>
      <c r="J99" s="246"/>
      <c r="K99" s="246"/>
      <c r="L99" s="246"/>
      <c r="M99" s="246"/>
      <c r="N99" s="246"/>
      <c r="O99" s="246"/>
      <c r="P99" s="246"/>
      <c r="Q99" s="246"/>
    </row>
    <row r="100" spans="2:17" ht="13.5" hidden="1" customHeight="1" x14ac:dyDescent="0.2">
      <c r="B100" s="246"/>
      <c r="C100" s="246"/>
      <c r="D100" s="246"/>
      <c r="E100" s="246"/>
      <c r="F100" s="246"/>
      <c r="G100" s="246"/>
      <c r="H100" s="246"/>
      <c r="I100" s="246"/>
      <c r="J100" s="246"/>
      <c r="K100" s="246"/>
      <c r="L100" s="246"/>
      <c r="M100" s="246"/>
      <c r="N100" s="246"/>
      <c r="O100" s="246"/>
      <c r="P100" s="246"/>
      <c r="Q100" s="246"/>
    </row>
    <row r="101" spans="2:17" ht="13.5" hidden="1" customHeight="1" x14ac:dyDescent="0.2">
      <c r="B101" s="246"/>
      <c r="C101" s="246"/>
      <c r="D101" s="246"/>
      <c r="E101" s="246"/>
      <c r="F101" s="246"/>
      <c r="G101" s="246"/>
      <c r="H101" s="246"/>
      <c r="I101" s="246"/>
      <c r="J101" s="246"/>
      <c r="K101" s="246"/>
      <c r="L101" s="246"/>
      <c r="M101" s="246"/>
      <c r="N101" s="246"/>
      <c r="O101" s="246"/>
      <c r="P101" s="246"/>
      <c r="Q101" s="246"/>
    </row>
    <row r="102" spans="2:17" ht="13.5" hidden="1" customHeight="1" x14ac:dyDescent="0.2">
      <c r="B102" s="246"/>
      <c r="C102" s="246"/>
      <c r="D102" s="246"/>
      <c r="E102" s="246"/>
      <c r="F102" s="246"/>
      <c r="G102" s="246"/>
      <c r="H102" s="246"/>
      <c r="I102" s="246"/>
      <c r="J102" s="246"/>
      <c r="K102" s="246"/>
      <c r="L102" s="246"/>
      <c r="M102" s="246"/>
      <c r="N102" s="246"/>
      <c r="O102" s="246"/>
      <c r="P102" s="246"/>
      <c r="Q102" s="246"/>
    </row>
    <row r="103" spans="2:17" ht="13.5" hidden="1" customHeight="1" x14ac:dyDescent="0.2">
      <c r="B103" s="246"/>
      <c r="C103" s="246"/>
      <c r="D103" s="246"/>
      <c r="E103" s="246"/>
      <c r="F103" s="246"/>
      <c r="G103" s="246"/>
      <c r="H103" s="246"/>
      <c r="I103" s="246"/>
      <c r="J103" s="246"/>
      <c r="K103" s="246"/>
      <c r="L103" s="246"/>
      <c r="M103" s="246"/>
      <c r="N103" s="246"/>
      <c r="O103" s="246"/>
      <c r="P103" s="246"/>
      <c r="Q103" s="246"/>
    </row>
    <row r="104" spans="2:17" ht="13.5" hidden="1" customHeight="1" x14ac:dyDescent="0.2">
      <c r="B104" s="246"/>
      <c r="C104" s="246"/>
      <c r="D104" s="246"/>
      <c r="E104" s="246"/>
      <c r="F104" s="246"/>
      <c r="G104" s="246"/>
      <c r="H104" s="246"/>
      <c r="I104" s="246"/>
      <c r="J104" s="246"/>
      <c r="K104" s="246"/>
      <c r="L104" s="246"/>
      <c r="M104" s="246"/>
      <c r="N104" s="246"/>
      <c r="O104" s="246"/>
      <c r="P104" s="246"/>
      <c r="Q104" s="246"/>
    </row>
    <row r="105" spans="2:17" ht="13.5" hidden="1" customHeight="1" x14ac:dyDescent="0.2">
      <c r="B105" s="246"/>
      <c r="C105" s="246"/>
      <c r="D105" s="246"/>
      <c r="E105" s="246"/>
      <c r="F105" s="246"/>
      <c r="G105" s="246"/>
      <c r="H105" s="246"/>
      <c r="I105" s="246"/>
      <c r="J105" s="246"/>
      <c r="K105" s="246"/>
      <c r="L105" s="246"/>
      <c r="M105" s="246"/>
      <c r="N105" s="246"/>
      <c r="O105" s="246"/>
      <c r="P105" s="246"/>
      <c r="Q105" s="246"/>
    </row>
    <row r="106" spans="2:17" ht="13.5" hidden="1" customHeight="1" x14ac:dyDescent="0.2">
      <c r="B106" s="246"/>
      <c r="C106" s="246"/>
      <c r="D106" s="246"/>
      <c r="E106" s="246"/>
      <c r="F106" s="246"/>
      <c r="G106" s="246"/>
      <c r="H106" s="246"/>
      <c r="I106" s="246"/>
      <c r="J106" s="246"/>
      <c r="K106" s="246"/>
      <c r="L106" s="246"/>
      <c r="M106" s="246"/>
      <c r="N106" s="246"/>
      <c r="O106" s="246"/>
      <c r="P106" s="246"/>
      <c r="Q106" s="246"/>
    </row>
    <row r="107" spans="2:17" ht="13.5" hidden="1" customHeight="1" x14ac:dyDescent="0.2">
      <c r="B107" s="246"/>
      <c r="C107" s="246"/>
      <c r="D107" s="246"/>
      <c r="E107" s="246"/>
      <c r="F107" s="246"/>
      <c r="G107" s="246"/>
      <c r="H107" s="246"/>
      <c r="I107" s="246"/>
      <c r="J107" s="246"/>
      <c r="K107" s="246"/>
      <c r="L107" s="246"/>
      <c r="M107" s="246"/>
      <c r="N107" s="246"/>
      <c r="O107" s="246"/>
      <c r="P107" s="246"/>
      <c r="Q107" s="246"/>
    </row>
    <row r="108" spans="2:17" ht="13.5" hidden="1" customHeight="1" x14ac:dyDescent="0.2">
      <c r="B108" s="246"/>
      <c r="C108" s="246"/>
      <c r="D108" s="246"/>
      <c r="E108" s="246"/>
      <c r="F108" s="246"/>
      <c r="G108" s="246"/>
      <c r="H108" s="246"/>
      <c r="I108" s="246"/>
      <c r="J108" s="246"/>
      <c r="K108" s="246"/>
      <c r="L108" s="246"/>
      <c r="M108" s="246"/>
      <c r="N108" s="246"/>
      <c r="O108" s="246"/>
      <c r="P108" s="246"/>
      <c r="Q108" s="246"/>
    </row>
    <row r="109" spans="2:17" ht="13.5" hidden="1" customHeight="1" x14ac:dyDescent="0.2">
      <c r="B109" s="246"/>
      <c r="C109" s="246"/>
      <c r="D109" s="246"/>
      <c r="E109" s="246"/>
      <c r="F109" s="246"/>
      <c r="G109" s="246"/>
      <c r="H109" s="246"/>
      <c r="I109" s="246"/>
      <c r="J109" s="246"/>
      <c r="K109" s="246"/>
      <c r="L109" s="246"/>
      <c r="M109" s="246"/>
      <c r="N109" s="246"/>
      <c r="O109" s="246"/>
      <c r="P109" s="246"/>
      <c r="Q109" s="246"/>
    </row>
    <row r="110" spans="2:17" ht="13.5" hidden="1" customHeight="1" x14ac:dyDescent="0.2">
      <c r="B110" s="246"/>
      <c r="C110" s="246"/>
      <c r="D110" s="246"/>
      <c r="E110" s="246"/>
      <c r="F110" s="246"/>
      <c r="G110" s="246"/>
      <c r="H110" s="246"/>
      <c r="I110" s="246"/>
      <c r="J110" s="246"/>
      <c r="K110" s="246"/>
      <c r="L110" s="246"/>
      <c r="M110" s="246"/>
      <c r="N110" s="246"/>
      <c r="O110" s="246"/>
      <c r="P110" s="246"/>
      <c r="Q110" s="246"/>
    </row>
    <row r="111" spans="2:17" ht="13.5" hidden="1" customHeight="1" x14ac:dyDescent="0.2">
      <c r="B111" s="246"/>
      <c r="C111" s="246"/>
      <c r="D111" s="246"/>
      <c r="E111" s="246"/>
      <c r="F111" s="246"/>
      <c r="G111" s="246"/>
      <c r="H111" s="246"/>
      <c r="I111" s="246"/>
      <c r="J111" s="246"/>
      <c r="K111" s="246"/>
      <c r="L111" s="246"/>
      <c r="M111" s="246"/>
      <c r="N111" s="246"/>
      <c r="O111" s="246"/>
      <c r="P111" s="246"/>
      <c r="Q111" s="246"/>
    </row>
    <row r="112" spans="2:17" ht="13.5" hidden="1" customHeight="1" x14ac:dyDescent="0.2">
      <c r="B112" s="246"/>
      <c r="C112" s="246"/>
      <c r="D112" s="246"/>
      <c r="E112" s="246"/>
      <c r="F112" s="246"/>
      <c r="G112" s="246"/>
      <c r="H112" s="246"/>
      <c r="I112" s="246"/>
      <c r="J112" s="246"/>
      <c r="K112" s="246"/>
      <c r="L112" s="246"/>
      <c r="M112" s="246"/>
      <c r="N112" s="246"/>
      <c r="O112" s="246"/>
      <c r="P112" s="246"/>
      <c r="Q112" s="246"/>
    </row>
    <row r="113" spans="2:17" ht="13.5" hidden="1" customHeight="1" x14ac:dyDescent="0.2">
      <c r="B113" s="246"/>
      <c r="C113" s="246"/>
      <c r="D113" s="246"/>
      <c r="E113" s="246"/>
      <c r="F113" s="246"/>
      <c r="G113" s="246"/>
      <c r="H113" s="246"/>
      <c r="I113" s="246"/>
      <c r="J113" s="246"/>
      <c r="K113" s="246"/>
      <c r="L113" s="246"/>
      <c r="M113" s="246"/>
      <c r="N113" s="246"/>
      <c r="O113" s="246"/>
      <c r="P113" s="246"/>
      <c r="Q113" s="246"/>
    </row>
    <row r="114" spans="2:17" ht="13.5" hidden="1" customHeight="1" x14ac:dyDescent="0.2">
      <c r="B114" s="246"/>
      <c r="C114" s="246"/>
      <c r="D114" s="246"/>
      <c r="E114" s="246"/>
      <c r="F114" s="246"/>
      <c r="G114" s="246"/>
      <c r="H114" s="246"/>
      <c r="I114" s="246"/>
      <c r="J114" s="246"/>
      <c r="K114" s="246"/>
      <c r="L114" s="246"/>
      <c r="M114" s="246"/>
      <c r="N114" s="246"/>
      <c r="O114" s="246"/>
      <c r="P114" s="246"/>
      <c r="Q114" s="246"/>
    </row>
    <row r="115" spans="2:17" ht="13.5" hidden="1" customHeight="1" x14ac:dyDescent="0.2">
      <c r="B115" s="246"/>
      <c r="C115" s="246"/>
      <c r="D115" s="246"/>
      <c r="E115" s="246"/>
      <c r="F115" s="246"/>
      <c r="G115" s="246"/>
      <c r="H115" s="246"/>
      <c r="I115" s="246"/>
      <c r="J115" s="246"/>
      <c r="K115" s="246"/>
      <c r="L115" s="246"/>
      <c r="M115" s="246"/>
      <c r="N115" s="246"/>
      <c r="O115" s="246"/>
      <c r="P115" s="246"/>
      <c r="Q115" s="246"/>
    </row>
    <row r="116" spans="2:17" ht="13.5" hidden="1" customHeight="1" x14ac:dyDescent="0.2">
      <c r="B116" s="246"/>
      <c r="C116" s="246"/>
      <c r="D116" s="246"/>
      <c r="E116" s="246"/>
      <c r="F116" s="246"/>
      <c r="G116" s="246"/>
      <c r="H116" s="246"/>
      <c r="I116" s="246"/>
      <c r="J116" s="246"/>
      <c r="K116" s="246"/>
      <c r="L116" s="246"/>
      <c r="M116" s="246"/>
      <c r="N116" s="246"/>
      <c r="O116" s="246"/>
      <c r="P116" s="246"/>
      <c r="Q116" s="246"/>
    </row>
    <row r="117" spans="2:17" ht="13.5" hidden="1" customHeight="1" x14ac:dyDescent="0.2">
      <c r="B117" s="246"/>
      <c r="C117" s="246"/>
      <c r="D117" s="246"/>
      <c r="E117" s="246"/>
      <c r="F117" s="246"/>
      <c r="G117" s="246"/>
      <c r="H117" s="246"/>
      <c r="I117" s="246"/>
      <c r="J117" s="246"/>
      <c r="K117" s="246"/>
      <c r="L117" s="246"/>
      <c r="M117" s="246"/>
      <c r="N117" s="246"/>
      <c r="O117" s="246"/>
      <c r="P117" s="246"/>
      <c r="Q117" s="246"/>
    </row>
    <row r="118" spans="2:17" ht="13.5" hidden="1" customHeight="1" x14ac:dyDescent="0.2">
      <c r="B118" s="246"/>
      <c r="C118" s="246"/>
      <c r="D118" s="246"/>
      <c r="E118" s="246"/>
      <c r="F118" s="246"/>
      <c r="G118" s="246"/>
      <c r="H118" s="246"/>
      <c r="I118" s="246"/>
      <c r="J118" s="246"/>
      <c r="K118" s="246"/>
      <c r="L118" s="246"/>
      <c r="M118" s="246"/>
      <c r="N118" s="246"/>
      <c r="O118" s="246"/>
      <c r="P118" s="246"/>
      <c r="Q118" s="246"/>
    </row>
    <row r="119" spans="2:17" ht="13.5" hidden="1" customHeight="1" x14ac:dyDescent="0.2">
      <c r="B119" s="246"/>
      <c r="C119" s="246"/>
      <c r="D119" s="246"/>
      <c r="E119" s="246"/>
      <c r="F119" s="246"/>
      <c r="G119" s="246"/>
      <c r="H119" s="246"/>
      <c r="I119" s="246"/>
      <c r="J119" s="246"/>
      <c r="K119" s="246"/>
      <c r="L119" s="246"/>
      <c r="M119" s="246"/>
      <c r="N119" s="246"/>
      <c r="O119" s="246"/>
      <c r="P119" s="246"/>
      <c r="Q119" s="246"/>
    </row>
    <row r="120" spans="2:17" ht="13.5" hidden="1" customHeight="1" x14ac:dyDescent="0.2">
      <c r="B120" s="246"/>
      <c r="C120" s="246"/>
      <c r="D120" s="246"/>
      <c r="E120" s="246"/>
      <c r="F120" s="246"/>
      <c r="G120" s="246"/>
      <c r="H120" s="246"/>
      <c r="I120" s="246"/>
      <c r="J120" s="246"/>
      <c r="K120" s="246"/>
      <c r="L120" s="246"/>
      <c r="M120" s="246"/>
      <c r="N120" s="246"/>
      <c r="O120" s="246"/>
      <c r="P120" s="246"/>
      <c r="Q120" s="246"/>
    </row>
    <row r="121" spans="2:17" ht="13.5" hidden="1" customHeight="1" x14ac:dyDescent="0.2">
      <c r="B121" s="246"/>
      <c r="C121" s="246"/>
      <c r="D121" s="246"/>
      <c r="E121" s="246"/>
      <c r="F121" s="246"/>
      <c r="G121" s="246"/>
      <c r="H121" s="246"/>
      <c r="I121" s="246"/>
      <c r="J121" s="246"/>
      <c r="K121" s="246"/>
      <c r="L121" s="246"/>
      <c r="M121" s="246"/>
      <c r="N121" s="246"/>
      <c r="O121" s="246"/>
      <c r="P121" s="246"/>
      <c r="Q121" s="246"/>
    </row>
    <row r="122" spans="2:17" ht="13.5" hidden="1" customHeight="1" x14ac:dyDescent="0.2">
      <c r="B122" s="246"/>
      <c r="C122" s="246"/>
      <c r="D122" s="246"/>
      <c r="E122" s="246"/>
      <c r="F122" s="246"/>
      <c r="G122" s="246"/>
      <c r="H122" s="246"/>
      <c r="I122" s="246"/>
      <c r="J122" s="246"/>
      <c r="K122" s="246"/>
      <c r="L122" s="246"/>
      <c r="M122" s="246"/>
      <c r="N122" s="246"/>
      <c r="O122" s="246"/>
      <c r="P122" s="246"/>
      <c r="Q122" s="246"/>
    </row>
    <row r="123" spans="2:17" ht="13.5" hidden="1" customHeight="1" x14ac:dyDescent="0.2">
      <c r="B123" s="246"/>
      <c r="C123" s="246"/>
      <c r="D123" s="246"/>
      <c r="E123" s="246"/>
      <c r="F123" s="246"/>
      <c r="G123" s="246"/>
      <c r="H123" s="246"/>
      <c r="I123" s="246"/>
      <c r="J123" s="246"/>
      <c r="K123" s="246"/>
      <c r="L123" s="246"/>
      <c r="M123" s="246"/>
      <c r="N123" s="246"/>
      <c r="O123" s="246"/>
      <c r="P123" s="246"/>
      <c r="Q123" s="246"/>
    </row>
    <row r="124" spans="2:17" ht="13.5" hidden="1" customHeight="1" x14ac:dyDescent="0.2">
      <c r="B124" s="246"/>
      <c r="C124" s="246"/>
      <c r="D124" s="246"/>
      <c r="E124" s="246"/>
      <c r="F124" s="246"/>
      <c r="G124" s="246"/>
      <c r="H124" s="246"/>
      <c r="I124" s="246"/>
      <c r="J124" s="246"/>
      <c r="K124" s="246"/>
      <c r="L124" s="246"/>
      <c r="M124" s="246"/>
      <c r="N124" s="246"/>
      <c r="O124" s="246"/>
      <c r="P124" s="246"/>
      <c r="Q124" s="246"/>
    </row>
    <row r="125" spans="2:17" ht="13.5" hidden="1" customHeight="1" x14ac:dyDescent="0.2">
      <c r="B125" s="246"/>
      <c r="C125" s="246"/>
      <c r="D125" s="246"/>
      <c r="E125" s="246"/>
      <c r="F125" s="246"/>
      <c r="G125" s="246"/>
      <c r="H125" s="246"/>
      <c r="I125" s="246"/>
      <c r="J125" s="246"/>
      <c r="K125" s="246"/>
      <c r="L125" s="246"/>
      <c r="M125" s="246"/>
      <c r="N125" s="246"/>
      <c r="O125" s="246"/>
      <c r="P125" s="246"/>
      <c r="Q125" s="246"/>
    </row>
    <row r="126" spans="2:17" ht="13.5" hidden="1" customHeight="1" x14ac:dyDescent="0.2">
      <c r="B126" s="246"/>
      <c r="C126" s="246"/>
      <c r="D126" s="246"/>
      <c r="E126" s="246"/>
      <c r="F126" s="246"/>
      <c r="G126" s="246"/>
      <c r="H126" s="246"/>
      <c r="I126" s="246"/>
      <c r="J126" s="246"/>
      <c r="K126" s="246"/>
      <c r="L126" s="246"/>
      <c r="M126" s="246"/>
      <c r="N126" s="246"/>
      <c r="O126" s="246"/>
      <c r="P126" s="246"/>
      <c r="Q126" s="246"/>
    </row>
    <row r="127" spans="2:17" ht="13.5" hidden="1" customHeight="1" x14ac:dyDescent="0.2">
      <c r="B127" s="246"/>
      <c r="C127" s="246"/>
      <c r="D127" s="246"/>
      <c r="E127" s="246"/>
      <c r="F127" s="246"/>
      <c r="G127" s="246"/>
      <c r="H127" s="246"/>
      <c r="I127" s="246"/>
      <c r="J127" s="246"/>
      <c r="K127" s="246"/>
      <c r="L127" s="246"/>
      <c r="M127" s="246"/>
      <c r="N127" s="246"/>
      <c r="O127" s="246"/>
      <c r="P127" s="246"/>
      <c r="Q127" s="246"/>
    </row>
    <row r="128" spans="2:17" ht="13.5" hidden="1" customHeight="1" x14ac:dyDescent="0.2">
      <c r="B128" s="246"/>
      <c r="C128" s="246"/>
      <c r="D128" s="246"/>
      <c r="E128" s="246"/>
      <c r="F128" s="246"/>
      <c r="G128" s="246"/>
      <c r="H128" s="246"/>
      <c r="I128" s="246"/>
      <c r="J128" s="246"/>
      <c r="K128" s="246"/>
      <c r="L128" s="246"/>
      <c r="M128" s="246"/>
      <c r="N128" s="246"/>
      <c r="O128" s="246"/>
      <c r="P128" s="246"/>
      <c r="Q128" s="246"/>
    </row>
    <row r="129" spans="2:17" ht="13.5" hidden="1" customHeight="1" x14ac:dyDescent="0.2">
      <c r="B129" s="246"/>
      <c r="C129" s="246"/>
      <c r="D129" s="246"/>
      <c r="E129" s="246"/>
      <c r="F129" s="246"/>
      <c r="G129" s="246"/>
      <c r="H129" s="246"/>
      <c r="I129" s="246"/>
      <c r="J129" s="246"/>
      <c r="K129" s="246"/>
      <c r="L129" s="246"/>
      <c r="M129" s="246"/>
      <c r="N129" s="246"/>
      <c r="O129" s="246"/>
      <c r="P129" s="246"/>
      <c r="Q129" s="246"/>
    </row>
    <row r="130" spans="2:17" ht="13.5" hidden="1" customHeight="1" x14ac:dyDescent="0.2">
      <c r="B130" s="246"/>
      <c r="C130" s="246"/>
      <c r="D130" s="246"/>
      <c r="E130" s="246"/>
      <c r="F130" s="246"/>
      <c r="G130" s="246"/>
      <c r="H130" s="246"/>
      <c r="I130" s="246"/>
      <c r="J130" s="246"/>
      <c r="K130" s="246"/>
      <c r="L130" s="246"/>
      <c r="M130" s="246"/>
      <c r="N130" s="246"/>
      <c r="O130" s="246"/>
      <c r="P130" s="246"/>
      <c r="Q130" s="246"/>
    </row>
    <row r="131" spans="2:17" ht="13.5" hidden="1" customHeight="1" x14ac:dyDescent="0.2">
      <c r="B131" s="246"/>
      <c r="C131" s="246"/>
      <c r="D131" s="246"/>
      <c r="E131" s="246"/>
      <c r="F131" s="246"/>
      <c r="G131" s="246"/>
      <c r="H131" s="246"/>
      <c r="I131" s="246"/>
      <c r="J131" s="246"/>
      <c r="K131" s="246"/>
      <c r="L131" s="246"/>
      <c r="M131" s="246"/>
      <c r="N131" s="246"/>
      <c r="O131" s="246"/>
      <c r="P131" s="246"/>
      <c r="Q131" s="246"/>
    </row>
    <row r="132" spans="2:17" ht="13.5" hidden="1" customHeight="1" x14ac:dyDescent="0.2">
      <c r="B132" s="246"/>
      <c r="C132" s="246"/>
      <c r="D132" s="246"/>
      <c r="E132" s="246"/>
      <c r="F132" s="246"/>
      <c r="G132" s="246"/>
      <c r="H132" s="246"/>
      <c r="I132" s="246"/>
      <c r="J132" s="246"/>
      <c r="K132" s="246"/>
      <c r="L132" s="246"/>
      <c r="M132" s="246"/>
      <c r="N132" s="246"/>
      <c r="O132" s="246"/>
      <c r="P132" s="246"/>
      <c r="Q132" s="246"/>
    </row>
    <row r="133" spans="2:17" ht="13.5" hidden="1" customHeight="1" x14ac:dyDescent="0.2">
      <c r="B133" s="246"/>
      <c r="C133" s="246"/>
      <c r="D133" s="246"/>
      <c r="E133" s="246"/>
      <c r="F133" s="246"/>
      <c r="G133" s="246"/>
      <c r="H133" s="246"/>
      <c r="I133" s="246"/>
      <c r="J133" s="246"/>
      <c r="K133" s="246"/>
      <c r="L133" s="246"/>
      <c r="M133" s="246"/>
      <c r="N133" s="246"/>
      <c r="O133" s="246"/>
      <c r="P133" s="246"/>
      <c r="Q133" s="246"/>
    </row>
    <row r="134" spans="2:17" ht="13.5" hidden="1" customHeight="1" x14ac:dyDescent="0.2">
      <c r="B134" s="246"/>
      <c r="C134" s="246"/>
      <c r="D134" s="246"/>
      <c r="E134" s="246"/>
      <c r="F134" s="246"/>
      <c r="G134" s="246"/>
      <c r="H134" s="246"/>
      <c r="I134" s="246"/>
      <c r="J134" s="246"/>
      <c r="K134" s="246"/>
      <c r="L134" s="246"/>
      <c r="M134" s="246"/>
      <c r="N134" s="246"/>
      <c r="O134" s="246"/>
      <c r="P134" s="246"/>
      <c r="Q134" s="246"/>
    </row>
    <row r="135" spans="2:17" ht="13.5" hidden="1" customHeight="1" x14ac:dyDescent="0.2">
      <c r="B135" s="246"/>
      <c r="C135" s="246"/>
      <c r="D135" s="246"/>
      <c r="E135" s="246"/>
      <c r="F135" s="246"/>
      <c r="G135" s="246"/>
      <c r="H135" s="246"/>
      <c r="I135" s="246"/>
      <c r="J135" s="246"/>
      <c r="K135" s="246"/>
      <c r="L135" s="246"/>
      <c r="M135" s="246"/>
      <c r="N135" s="246"/>
      <c r="O135" s="246"/>
      <c r="P135" s="246"/>
      <c r="Q135" s="246"/>
    </row>
    <row r="136" spans="2:17" ht="13.5" hidden="1" customHeight="1" x14ac:dyDescent="0.2">
      <c r="B136" s="246"/>
      <c r="C136" s="246"/>
      <c r="D136" s="246"/>
      <c r="E136" s="246"/>
      <c r="F136" s="246"/>
      <c r="G136" s="246"/>
      <c r="H136" s="246"/>
      <c r="I136" s="246"/>
      <c r="J136" s="246"/>
      <c r="K136" s="246"/>
      <c r="L136" s="246"/>
      <c r="M136" s="246"/>
      <c r="N136" s="246"/>
      <c r="O136" s="246"/>
      <c r="P136" s="246"/>
      <c r="Q136" s="246"/>
    </row>
    <row r="137" spans="2:17" ht="13.5" hidden="1" customHeight="1" x14ac:dyDescent="0.2">
      <c r="B137" s="246"/>
      <c r="C137" s="246"/>
      <c r="D137" s="246"/>
      <c r="E137" s="246"/>
      <c r="F137" s="246"/>
      <c r="G137" s="246"/>
      <c r="H137" s="246"/>
      <c r="I137" s="246"/>
      <c r="J137" s="246"/>
      <c r="K137" s="246"/>
      <c r="L137" s="246"/>
      <c r="M137" s="246"/>
      <c r="N137" s="246"/>
      <c r="O137" s="246"/>
      <c r="P137" s="246"/>
      <c r="Q137" s="246"/>
    </row>
    <row r="138" spans="2:17" ht="13.5" hidden="1" customHeight="1" x14ac:dyDescent="0.2">
      <c r="B138" s="246"/>
      <c r="C138" s="246"/>
      <c r="D138" s="246"/>
      <c r="E138" s="246"/>
      <c r="F138" s="246"/>
      <c r="G138" s="246"/>
      <c r="H138" s="246"/>
      <c r="I138" s="246"/>
      <c r="J138" s="246"/>
      <c r="K138" s="246"/>
      <c r="L138" s="246"/>
      <c r="M138" s="246"/>
      <c r="N138" s="246"/>
      <c r="O138" s="246"/>
      <c r="P138" s="246"/>
      <c r="Q138" s="246"/>
    </row>
    <row r="139" spans="2:17" ht="13.5" hidden="1" customHeight="1" x14ac:dyDescent="0.2">
      <c r="B139" s="246"/>
      <c r="C139" s="246"/>
      <c r="D139" s="246"/>
      <c r="E139" s="246"/>
      <c r="F139" s="246"/>
      <c r="G139" s="246"/>
      <c r="H139" s="246"/>
      <c r="I139" s="246"/>
      <c r="J139" s="246"/>
      <c r="K139" s="246"/>
      <c r="L139" s="246"/>
      <c r="M139" s="246"/>
      <c r="N139" s="246"/>
      <c r="O139" s="246"/>
      <c r="P139" s="246"/>
      <c r="Q139" s="246"/>
    </row>
    <row r="140" spans="2:17" ht="13.5" hidden="1" customHeight="1" x14ac:dyDescent="0.2">
      <c r="B140" s="246"/>
      <c r="C140" s="246"/>
      <c r="D140" s="246"/>
      <c r="E140" s="246"/>
      <c r="F140" s="246"/>
      <c r="G140" s="246"/>
      <c r="H140" s="246"/>
      <c r="I140" s="246"/>
      <c r="J140" s="246"/>
      <c r="K140" s="246"/>
      <c r="L140" s="246"/>
      <c r="M140" s="246"/>
      <c r="N140" s="246"/>
      <c r="O140" s="246"/>
      <c r="P140" s="246"/>
      <c r="Q140" s="246"/>
    </row>
    <row r="141" spans="2:17" ht="13.5" hidden="1" customHeight="1" x14ac:dyDescent="0.2">
      <c r="B141" s="246"/>
      <c r="C141" s="246"/>
      <c r="D141" s="246"/>
      <c r="E141" s="246"/>
      <c r="F141" s="246"/>
      <c r="G141" s="246"/>
      <c r="H141" s="246"/>
      <c r="I141" s="246"/>
      <c r="J141" s="246"/>
      <c r="K141" s="246"/>
      <c r="L141" s="246"/>
      <c r="M141" s="246"/>
      <c r="N141" s="246"/>
      <c r="O141" s="246"/>
      <c r="P141" s="246"/>
      <c r="Q141" s="246"/>
    </row>
    <row r="142" spans="2:17" ht="13.5" hidden="1" customHeight="1" x14ac:dyDescent="0.2">
      <c r="B142" s="246"/>
      <c r="C142" s="246"/>
      <c r="D142" s="246"/>
      <c r="E142" s="246"/>
      <c r="F142" s="246"/>
      <c r="G142" s="246"/>
      <c r="H142" s="246"/>
      <c r="I142" s="246"/>
      <c r="J142" s="246"/>
      <c r="K142" s="246"/>
      <c r="L142" s="246"/>
      <c r="M142" s="246"/>
      <c r="N142" s="246"/>
      <c r="O142" s="246"/>
      <c r="P142" s="246"/>
      <c r="Q142" s="246"/>
    </row>
    <row r="143" spans="2:17" ht="13.5" hidden="1" customHeight="1" x14ac:dyDescent="0.2">
      <c r="B143" s="246"/>
      <c r="C143" s="246"/>
      <c r="D143" s="246"/>
      <c r="E143" s="246"/>
      <c r="F143" s="246"/>
      <c r="G143" s="246"/>
      <c r="H143" s="246"/>
      <c r="I143" s="246"/>
      <c r="J143" s="246"/>
      <c r="K143" s="246"/>
      <c r="L143" s="246"/>
      <c r="M143" s="246"/>
      <c r="N143" s="246"/>
      <c r="O143" s="246"/>
      <c r="P143" s="246"/>
      <c r="Q143" s="246"/>
    </row>
    <row r="144" spans="2:17" ht="13.5" hidden="1" customHeight="1" x14ac:dyDescent="0.2">
      <c r="B144" s="246"/>
      <c r="C144" s="246"/>
      <c r="D144" s="246"/>
      <c r="E144" s="246"/>
      <c r="F144" s="246"/>
      <c r="G144" s="246"/>
      <c r="H144" s="246"/>
      <c r="I144" s="246"/>
      <c r="J144" s="246"/>
      <c r="K144" s="246"/>
      <c r="L144" s="246"/>
      <c r="M144" s="246"/>
      <c r="N144" s="246"/>
      <c r="O144" s="246"/>
      <c r="P144" s="246"/>
      <c r="Q144" s="246"/>
    </row>
    <row r="145" spans="2:17" ht="13.5" hidden="1" customHeight="1" x14ac:dyDescent="0.2">
      <c r="B145" s="246"/>
      <c r="C145" s="246"/>
      <c r="D145" s="246"/>
      <c r="E145" s="246"/>
      <c r="F145" s="246"/>
      <c r="G145" s="246"/>
      <c r="H145" s="246"/>
      <c r="I145" s="246"/>
      <c r="J145" s="246"/>
      <c r="K145" s="246"/>
      <c r="L145" s="246"/>
      <c r="M145" s="246"/>
      <c r="N145" s="246"/>
      <c r="O145" s="246"/>
      <c r="P145" s="246"/>
      <c r="Q145" s="246"/>
    </row>
    <row r="146" spans="2:17" ht="13.5" hidden="1" customHeight="1" x14ac:dyDescent="0.2">
      <c r="B146" s="246"/>
      <c r="C146" s="246"/>
      <c r="D146" s="246"/>
      <c r="E146" s="246"/>
      <c r="F146" s="246"/>
      <c r="G146" s="246"/>
      <c r="H146" s="246"/>
      <c r="I146" s="246"/>
      <c r="J146" s="246"/>
      <c r="K146" s="246"/>
      <c r="L146" s="246"/>
      <c r="M146" s="246"/>
      <c r="N146" s="246"/>
      <c r="O146" s="246"/>
      <c r="P146" s="246"/>
      <c r="Q146" s="246"/>
    </row>
    <row r="147" spans="2:17" ht="13.5" hidden="1" customHeight="1" x14ac:dyDescent="0.2">
      <c r="B147" s="246"/>
      <c r="C147" s="246"/>
      <c r="D147" s="246"/>
      <c r="E147" s="246"/>
      <c r="F147" s="246"/>
      <c r="G147" s="246"/>
      <c r="H147" s="246"/>
      <c r="I147" s="246"/>
      <c r="J147" s="246"/>
      <c r="K147" s="246"/>
      <c r="L147" s="246"/>
      <c r="M147" s="246"/>
      <c r="N147" s="246"/>
      <c r="O147" s="246"/>
      <c r="P147" s="246"/>
      <c r="Q147" s="246"/>
    </row>
    <row r="148" spans="2:17" ht="13.5" hidden="1" customHeight="1" x14ac:dyDescent="0.2">
      <c r="B148" s="246"/>
      <c r="C148" s="246"/>
      <c r="D148" s="246"/>
      <c r="E148" s="246"/>
      <c r="F148" s="246"/>
      <c r="G148" s="246"/>
      <c r="H148" s="246"/>
      <c r="I148" s="246"/>
      <c r="J148" s="246"/>
      <c r="K148" s="246"/>
      <c r="L148" s="246"/>
      <c r="M148" s="246"/>
      <c r="N148" s="246"/>
      <c r="O148" s="246"/>
      <c r="P148" s="246"/>
      <c r="Q148" s="246"/>
    </row>
    <row r="149" spans="2:17" ht="13.5" hidden="1" customHeight="1" x14ac:dyDescent="0.2">
      <c r="B149" s="246"/>
      <c r="C149" s="246"/>
      <c r="D149" s="246"/>
      <c r="E149" s="246"/>
      <c r="F149" s="246"/>
      <c r="G149" s="246"/>
      <c r="H149" s="246"/>
      <c r="I149" s="246"/>
      <c r="J149" s="246"/>
      <c r="K149" s="246"/>
      <c r="L149" s="246"/>
      <c r="M149" s="246"/>
      <c r="N149" s="246"/>
      <c r="O149" s="246"/>
      <c r="P149" s="246"/>
      <c r="Q149" s="246"/>
    </row>
    <row r="150" spans="2:17" ht="13.5" hidden="1" customHeight="1" x14ac:dyDescent="0.2">
      <c r="B150" s="246"/>
      <c r="C150" s="246"/>
      <c r="D150" s="246"/>
      <c r="E150" s="246"/>
      <c r="F150" s="246"/>
      <c r="G150" s="246"/>
      <c r="H150" s="246"/>
      <c r="I150" s="246"/>
      <c r="J150" s="246"/>
      <c r="K150" s="246"/>
      <c r="L150" s="246"/>
      <c r="M150" s="246"/>
      <c r="N150" s="246"/>
      <c r="O150" s="246"/>
      <c r="P150" s="246"/>
      <c r="Q150" s="246"/>
    </row>
    <row r="151" spans="2:17" ht="13.5" hidden="1" customHeight="1" x14ac:dyDescent="0.2">
      <c r="B151" s="246"/>
      <c r="C151" s="246"/>
      <c r="D151" s="246"/>
      <c r="E151" s="246"/>
      <c r="F151" s="246"/>
      <c r="G151" s="246"/>
      <c r="H151" s="246"/>
      <c r="I151" s="246"/>
      <c r="J151" s="246"/>
      <c r="K151" s="246"/>
      <c r="L151" s="246"/>
      <c r="M151" s="246"/>
      <c r="N151" s="246"/>
      <c r="O151" s="246"/>
      <c r="P151" s="246"/>
      <c r="Q151" s="246"/>
    </row>
    <row r="152" spans="2:17" ht="13.5" hidden="1" customHeight="1" x14ac:dyDescent="0.2">
      <c r="B152" s="246"/>
      <c r="C152" s="246"/>
      <c r="D152" s="246"/>
      <c r="E152" s="246"/>
      <c r="F152" s="246"/>
      <c r="G152" s="246"/>
      <c r="H152" s="246"/>
      <c r="I152" s="246"/>
      <c r="J152" s="246"/>
      <c r="K152" s="246"/>
      <c r="L152" s="246"/>
      <c r="M152" s="246"/>
      <c r="N152" s="246"/>
      <c r="O152" s="246"/>
      <c r="P152" s="246"/>
      <c r="Q152" s="246"/>
    </row>
    <row r="153" spans="2:17" ht="13.5" hidden="1" customHeight="1" x14ac:dyDescent="0.2">
      <c r="B153" s="246"/>
      <c r="C153" s="246"/>
      <c r="D153" s="246"/>
      <c r="E153" s="246"/>
      <c r="F153" s="246"/>
      <c r="G153" s="246"/>
      <c r="H153" s="246"/>
      <c r="I153" s="246"/>
      <c r="J153" s="246"/>
      <c r="K153" s="246"/>
      <c r="L153" s="246"/>
      <c r="M153" s="246"/>
      <c r="N153" s="246"/>
      <c r="O153" s="246"/>
      <c r="P153" s="246"/>
      <c r="Q153" s="246"/>
    </row>
    <row r="154" spans="2:17" ht="13.5" hidden="1" customHeight="1" x14ac:dyDescent="0.2">
      <c r="B154" s="246"/>
      <c r="C154" s="246"/>
      <c r="D154" s="246"/>
      <c r="E154" s="246"/>
      <c r="F154" s="246"/>
      <c r="G154" s="246"/>
      <c r="H154" s="246"/>
      <c r="I154" s="246"/>
      <c r="J154" s="246"/>
      <c r="K154" s="246"/>
      <c r="L154" s="246"/>
      <c r="M154" s="246"/>
      <c r="N154" s="246"/>
      <c r="O154" s="246"/>
      <c r="P154" s="246"/>
      <c r="Q154" s="246"/>
    </row>
    <row r="155" spans="2:17" ht="13.5" hidden="1" customHeight="1" x14ac:dyDescent="0.2">
      <c r="B155" s="246"/>
      <c r="C155" s="246"/>
      <c r="D155" s="246"/>
      <c r="E155" s="246"/>
      <c r="F155" s="246"/>
      <c r="G155" s="246"/>
      <c r="H155" s="246"/>
      <c r="I155" s="246"/>
      <c r="J155" s="246"/>
      <c r="K155" s="246"/>
      <c r="L155" s="246"/>
      <c r="M155" s="246"/>
      <c r="N155" s="246"/>
      <c r="O155" s="246"/>
      <c r="P155" s="246"/>
      <c r="Q155" s="246"/>
    </row>
    <row r="156" spans="2:17" ht="13.5" hidden="1" customHeight="1" x14ac:dyDescent="0.2">
      <c r="B156" s="246"/>
      <c r="C156" s="246"/>
      <c r="D156" s="246"/>
      <c r="E156" s="246"/>
      <c r="F156" s="246"/>
      <c r="G156" s="246"/>
      <c r="H156" s="246"/>
      <c r="I156" s="246"/>
      <c r="J156" s="246"/>
      <c r="K156" s="246"/>
      <c r="L156" s="246"/>
      <c r="M156" s="246"/>
      <c r="N156" s="246"/>
      <c r="O156" s="246"/>
      <c r="P156" s="246"/>
      <c r="Q156" s="246"/>
    </row>
    <row r="157" spans="2:17" ht="13.5" hidden="1" customHeight="1" x14ac:dyDescent="0.2">
      <c r="B157" s="246"/>
      <c r="C157" s="246"/>
      <c r="D157" s="246"/>
      <c r="E157" s="246"/>
      <c r="F157" s="246"/>
      <c r="G157" s="246"/>
      <c r="H157" s="246"/>
      <c r="I157" s="246"/>
      <c r="J157" s="246"/>
      <c r="K157" s="246"/>
      <c r="L157" s="246"/>
      <c r="M157" s="246"/>
      <c r="N157" s="246"/>
      <c r="O157" s="246"/>
      <c r="P157" s="246"/>
      <c r="Q157" s="246"/>
    </row>
    <row r="158" spans="2:17" ht="13.5" hidden="1" customHeight="1" x14ac:dyDescent="0.2">
      <c r="B158" s="246"/>
      <c r="C158" s="246"/>
      <c r="D158" s="246"/>
      <c r="E158" s="246"/>
      <c r="F158" s="246"/>
      <c r="G158" s="246"/>
      <c r="H158" s="246"/>
      <c r="I158" s="246"/>
      <c r="J158" s="246"/>
      <c r="K158" s="246"/>
      <c r="L158" s="246"/>
      <c r="M158" s="246"/>
      <c r="N158" s="246"/>
      <c r="O158" s="246"/>
      <c r="P158" s="246"/>
      <c r="Q158" s="246"/>
    </row>
    <row r="159" spans="2:17" ht="13.5" hidden="1" customHeight="1" x14ac:dyDescent="0.2">
      <c r="B159" s="246"/>
      <c r="C159" s="246"/>
      <c r="D159" s="246"/>
      <c r="E159" s="246"/>
      <c r="F159" s="246"/>
      <c r="G159" s="246"/>
      <c r="H159" s="246"/>
      <c r="I159" s="246"/>
      <c r="J159" s="246"/>
      <c r="K159" s="246"/>
      <c r="L159" s="246"/>
      <c r="M159" s="246"/>
      <c r="N159" s="246"/>
      <c r="O159" s="246"/>
      <c r="P159" s="246"/>
      <c r="Q159" s="246"/>
    </row>
    <row r="160" spans="2:17" ht="13.5" hidden="1" customHeight="1" x14ac:dyDescent="0.2">
      <c r="B160" s="246"/>
      <c r="C160" s="246"/>
      <c r="D160" s="246"/>
      <c r="E160" s="246"/>
      <c r="F160" s="246"/>
      <c r="G160" s="246"/>
      <c r="H160" s="246"/>
      <c r="I160" s="246"/>
      <c r="J160" s="246"/>
      <c r="K160" s="246"/>
      <c r="L160" s="246"/>
      <c r="M160" s="246"/>
      <c r="N160" s="246"/>
      <c r="O160" s="246"/>
      <c r="P160" s="246"/>
      <c r="Q160" s="246"/>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S2" s="243"/>
      <c r="AH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customHeight="1" x14ac:dyDescent="0.2"/>
    <row r="118" spans="34:34" ht="13.5" customHeight="1" x14ac:dyDescent="0.2"/>
    <row r="119" spans="34:34" ht="13.5" customHeight="1" x14ac:dyDescent="0.2"/>
    <row r="120" spans="34:34" ht="13.5" customHeight="1" x14ac:dyDescent="0.2">
      <c r="AH120" s="243"/>
    </row>
    <row r="121" spans="34:34" ht="13.5" customHeight="1" x14ac:dyDescent="0.2">
      <c r="AH121" s="243"/>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S2" s="243"/>
      <c r="AH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c r="AG59" s="243"/>
      <c r="AH59" s="243"/>
    </row>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customHeight="1" x14ac:dyDescent="0.2"/>
    <row r="118" spans="34:34" ht="13.5" customHeight="1" x14ac:dyDescent="0.2"/>
    <row r="119" spans="34:34" ht="13.5" customHeight="1" x14ac:dyDescent="0.2"/>
    <row r="120" spans="34:34" ht="13.5" customHeight="1" x14ac:dyDescent="0.2">
      <c r="AH120" s="243"/>
    </row>
    <row r="121" spans="34:34" ht="13.5" customHeight="1" x14ac:dyDescent="0.2">
      <c r="AH121" s="243"/>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x14ac:dyDescent="0.2"/>
  <cols>
    <col min="1" max="1" width="45.88671875" style="106" customWidth="1"/>
    <col min="2" max="8" width="13.33203125" style="106" customWidth="1"/>
    <col min="9" max="16384" width="11.109375" style="106"/>
  </cols>
  <sheetData>
    <row r="1" spans="1:8" x14ac:dyDescent="0.2">
      <c r="A1" s="100"/>
      <c r="B1" s="101"/>
      <c r="C1" s="102"/>
      <c r="D1" s="103"/>
      <c r="E1" s="104"/>
      <c r="F1" s="104"/>
      <c r="G1" s="104"/>
      <c r="H1" s="105"/>
    </row>
    <row r="2" spans="1:8" x14ac:dyDescent="0.2">
      <c r="A2" s="107"/>
      <c r="B2" s="108"/>
      <c r="C2" s="109"/>
      <c r="D2" s="110" t="s">
        <v>41</v>
      </c>
      <c r="E2" s="111"/>
      <c r="F2" s="112" t="s">
        <v>520</v>
      </c>
      <c r="G2" s="113"/>
      <c r="H2" s="114"/>
    </row>
    <row r="3" spans="1:8" x14ac:dyDescent="0.2">
      <c r="A3" s="110" t="s">
        <v>513</v>
      </c>
      <c r="B3" s="115"/>
      <c r="C3" s="116"/>
      <c r="D3" s="117">
        <v>74907</v>
      </c>
      <c r="E3" s="118"/>
      <c r="F3" s="119">
        <v>66496</v>
      </c>
      <c r="G3" s="120"/>
      <c r="H3" s="121"/>
    </row>
    <row r="4" spans="1:8" x14ac:dyDescent="0.2">
      <c r="A4" s="122"/>
      <c r="B4" s="123"/>
      <c r="C4" s="124"/>
      <c r="D4" s="125">
        <v>42347</v>
      </c>
      <c r="E4" s="126"/>
      <c r="F4" s="127">
        <v>36530</v>
      </c>
      <c r="G4" s="128"/>
      <c r="H4" s="129"/>
    </row>
    <row r="5" spans="1:8" x14ac:dyDescent="0.2">
      <c r="A5" s="110" t="s">
        <v>515</v>
      </c>
      <c r="B5" s="115"/>
      <c r="C5" s="116"/>
      <c r="D5" s="117">
        <v>51857</v>
      </c>
      <c r="E5" s="118"/>
      <c r="F5" s="119">
        <v>82748</v>
      </c>
      <c r="G5" s="120"/>
      <c r="H5" s="121"/>
    </row>
    <row r="6" spans="1:8" x14ac:dyDescent="0.2">
      <c r="A6" s="122"/>
      <c r="B6" s="123"/>
      <c r="C6" s="124"/>
      <c r="D6" s="125">
        <v>27581</v>
      </c>
      <c r="E6" s="126"/>
      <c r="F6" s="127">
        <v>44732</v>
      </c>
      <c r="G6" s="128"/>
      <c r="H6" s="129"/>
    </row>
    <row r="7" spans="1:8" x14ac:dyDescent="0.2">
      <c r="A7" s="110" t="s">
        <v>516</v>
      </c>
      <c r="B7" s="115"/>
      <c r="C7" s="116"/>
      <c r="D7" s="117">
        <v>40601</v>
      </c>
      <c r="E7" s="118"/>
      <c r="F7" s="119">
        <v>91837</v>
      </c>
      <c r="G7" s="120"/>
      <c r="H7" s="121"/>
    </row>
    <row r="8" spans="1:8" x14ac:dyDescent="0.2">
      <c r="A8" s="122"/>
      <c r="B8" s="123"/>
      <c r="C8" s="124"/>
      <c r="D8" s="125">
        <v>19248</v>
      </c>
      <c r="E8" s="126"/>
      <c r="F8" s="127">
        <v>54439</v>
      </c>
      <c r="G8" s="128"/>
      <c r="H8" s="129"/>
    </row>
    <row r="9" spans="1:8" x14ac:dyDescent="0.2">
      <c r="A9" s="110" t="s">
        <v>517</v>
      </c>
      <c r="B9" s="115"/>
      <c r="C9" s="116"/>
      <c r="D9" s="117">
        <v>40809</v>
      </c>
      <c r="E9" s="118"/>
      <c r="F9" s="119">
        <v>109920</v>
      </c>
      <c r="G9" s="120"/>
      <c r="H9" s="121"/>
    </row>
    <row r="10" spans="1:8" x14ac:dyDescent="0.2">
      <c r="A10" s="122"/>
      <c r="B10" s="123"/>
      <c r="C10" s="124"/>
      <c r="D10" s="125">
        <v>29294</v>
      </c>
      <c r="E10" s="126"/>
      <c r="F10" s="127">
        <v>62739</v>
      </c>
      <c r="G10" s="128"/>
      <c r="H10" s="129"/>
    </row>
    <row r="11" spans="1:8" x14ac:dyDescent="0.2">
      <c r="A11" s="110" t="s">
        <v>518</v>
      </c>
      <c r="B11" s="115"/>
      <c r="C11" s="116"/>
      <c r="D11" s="117">
        <v>25792</v>
      </c>
      <c r="E11" s="118"/>
      <c r="F11" s="119">
        <v>119882</v>
      </c>
      <c r="G11" s="120"/>
      <c r="H11" s="121"/>
    </row>
    <row r="12" spans="1:8" x14ac:dyDescent="0.2">
      <c r="A12" s="122"/>
      <c r="B12" s="123"/>
      <c r="C12" s="130"/>
      <c r="D12" s="125">
        <v>22557</v>
      </c>
      <c r="E12" s="126"/>
      <c r="F12" s="127">
        <v>66481</v>
      </c>
      <c r="G12" s="128"/>
      <c r="H12" s="129"/>
    </row>
    <row r="13" spans="1:8" x14ac:dyDescent="0.2">
      <c r="A13" s="110"/>
      <c r="B13" s="115"/>
      <c r="C13" s="131"/>
      <c r="D13" s="132">
        <v>46793</v>
      </c>
      <c r="E13" s="133"/>
      <c r="F13" s="134">
        <v>94177</v>
      </c>
      <c r="G13" s="135"/>
      <c r="H13" s="121"/>
    </row>
    <row r="14" spans="1:8" x14ac:dyDescent="0.2">
      <c r="A14" s="122"/>
      <c r="B14" s="123"/>
      <c r="C14" s="124"/>
      <c r="D14" s="125">
        <v>28205</v>
      </c>
      <c r="E14" s="126"/>
      <c r="F14" s="127">
        <v>52984</v>
      </c>
      <c r="G14" s="128"/>
      <c r="H14" s="129"/>
    </row>
    <row r="17" spans="1:11" x14ac:dyDescent="0.2">
      <c r="A17" s="106" t="s">
        <v>42</v>
      </c>
    </row>
    <row r="18" spans="1:11" x14ac:dyDescent="0.2">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2">
      <c r="A19" s="136" t="s">
        <v>43</v>
      </c>
      <c r="B19" s="136">
        <f>ROUND(VALUE(SUBSTITUTE(実質収支比率等に係る経年分析!F$48,"▲","-")),2)</f>
        <v>8.68</v>
      </c>
      <c r="C19" s="136">
        <f>ROUND(VALUE(SUBSTITUTE(実質収支比率等に係る経年分析!G$48,"▲","-")),2)</f>
        <v>7.91</v>
      </c>
      <c r="D19" s="136">
        <f>ROUND(VALUE(SUBSTITUTE(実質収支比率等に係る経年分析!H$48,"▲","-")),2)</f>
        <v>8.7200000000000006</v>
      </c>
      <c r="E19" s="136">
        <f>ROUND(VALUE(SUBSTITUTE(実質収支比率等に係る経年分析!I$48,"▲","-")),2)</f>
        <v>8.31</v>
      </c>
      <c r="F19" s="136">
        <f>ROUND(VALUE(SUBSTITUTE(実質収支比率等に係る経年分析!J$48,"▲","-")),2)</f>
        <v>6.46</v>
      </c>
    </row>
    <row r="20" spans="1:11" x14ac:dyDescent="0.2">
      <c r="A20" s="136" t="s">
        <v>44</v>
      </c>
      <c r="B20" s="136">
        <f>ROUND(VALUE(SUBSTITUTE(実質収支比率等に係る経年分析!F$47,"▲","-")),2)</f>
        <v>26.02</v>
      </c>
      <c r="C20" s="136">
        <f>ROUND(VALUE(SUBSTITUTE(実質収支比率等に係る経年分析!G$47,"▲","-")),2)</f>
        <v>29.44</v>
      </c>
      <c r="D20" s="136">
        <f>ROUND(VALUE(SUBSTITUTE(実質収支比率等に係る経年分析!H$47,"▲","-")),2)</f>
        <v>31.36</v>
      </c>
      <c r="E20" s="136">
        <f>ROUND(VALUE(SUBSTITUTE(実質収支比率等に係る経年分析!I$47,"▲","-")),2)</f>
        <v>33.35</v>
      </c>
      <c r="F20" s="136">
        <f>ROUND(VALUE(SUBSTITUTE(実質収支比率等に係る経年分析!J$47,"▲","-")),2)</f>
        <v>35.049999999999997</v>
      </c>
    </row>
    <row r="21" spans="1:11" x14ac:dyDescent="0.2">
      <c r="A21" s="136" t="s">
        <v>45</v>
      </c>
      <c r="B21" s="136">
        <f>IF(ISNUMBER(VALUE(SUBSTITUTE(実質収支比率等に係る経年分析!F$49,"▲","-"))),ROUND(VALUE(SUBSTITUTE(実質収支比率等に係る経年分析!F$49,"▲","-")),2),NA())</f>
        <v>0.81</v>
      </c>
      <c r="C21" s="136">
        <f>IF(ISNUMBER(VALUE(SUBSTITUTE(実質収支比率等に係る経年分析!G$49,"▲","-"))),ROUND(VALUE(SUBSTITUTE(実質収支比率等に係る経年分析!G$49,"▲","-")),2),NA())</f>
        <v>2.6</v>
      </c>
      <c r="D21" s="136">
        <f>IF(ISNUMBER(VALUE(SUBSTITUTE(実質収支比率等に係る経年分析!H$49,"▲","-"))),ROUND(VALUE(SUBSTITUTE(実質収支比率等に係る経年分析!H$49,"▲","-")),2),NA())</f>
        <v>2.08</v>
      </c>
      <c r="E21" s="136">
        <f>IF(ISNUMBER(VALUE(SUBSTITUTE(実質収支比率等に係る経年分析!I$49,"▲","-"))),ROUND(VALUE(SUBSTITUTE(実質収支比率等に係る経年分析!I$49,"▲","-")),2),NA())</f>
        <v>2.77</v>
      </c>
      <c r="F21" s="136">
        <f>IF(ISNUMBER(VALUE(SUBSTITUTE(実質収支比率等に係る経年分析!J$49,"▲","-"))),ROUND(VALUE(SUBSTITUTE(実質収支比率等に係る経年分析!J$49,"▲","-")),2),NA())</f>
        <v>-0.74</v>
      </c>
    </row>
    <row r="24" spans="1:11" x14ac:dyDescent="0.2">
      <c r="A24" s="106" t="s">
        <v>46</v>
      </c>
    </row>
    <row r="25" spans="1:11" x14ac:dyDescent="0.2">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2">
      <c r="A26" s="137"/>
      <c r="B26" s="137" t="s">
        <v>47</v>
      </c>
      <c r="C26" s="137" t="s">
        <v>48</v>
      </c>
      <c r="D26" s="137" t="s">
        <v>47</v>
      </c>
      <c r="E26" s="137" t="s">
        <v>48</v>
      </c>
      <c r="F26" s="137" t="s">
        <v>47</v>
      </c>
      <c r="G26" s="137" t="s">
        <v>48</v>
      </c>
      <c r="H26" s="137" t="s">
        <v>47</v>
      </c>
      <c r="I26" s="137" t="s">
        <v>48</v>
      </c>
      <c r="J26" s="137" t="s">
        <v>47</v>
      </c>
      <c r="K26" s="137" t="s">
        <v>48</v>
      </c>
    </row>
    <row r="27" spans="1:11" x14ac:dyDescent="0.2">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2">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2">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2">
      <c r="A30" s="137" t="str">
        <f>IF(連結実質赤字比率に係る赤字・黒字の構成分析!C$40="",NA(),連結実質赤字比率に係る赤字・黒字の構成分析!C$40)</f>
        <v>鉄道経営対策事業基金特別会計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2">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2">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1.62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2.0099999999999998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1.43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1.02</v>
      </c>
    </row>
    <row r="33" spans="1:16" x14ac:dyDescent="0.2">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3.83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3.54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2.46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3.73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5.57</v>
      </c>
    </row>
    <row r="34" spans="1:16" x14ac:dyDescent="0.2">
      <c r="A34" s="137" t="str">
        <f>IF(連結実質赤字比率に係る赤字・黒字の構成分析!C$36="",NA(),連結実質赤字比率に係る赤字・黒字の構成分析!C$36)</f>
        <v>大多喜町水道事業会計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8.84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8.8699999999999992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9.0399999999999991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7.96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6.09</v>
      </c>
    </row>
    <row r="35" spans="1:16" x14ac:dyDescent="0.2">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8.67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8.7200000000000006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8.31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6.45</v>
      </c>
    </row>
    <row r="36" spans="1:16" x14ac:dyDescent="0.2">
      <c r="A36" s="137" t="str">
        <f>IF(連結実質赤字比率に係る赤字・黒字の構成分析!C$34="",NA(),連結実質赤字比率に係る赤字・黒字の構成分析!C$34)</f>
        <v>大多喜町特別養護老人ホーム事業会計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13.49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10.89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10.62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13.07</v>
      </c>
    </row>
    <row r="39" spans="1:16" x14ac:dyDescent="0.2">
      <c r="A39" s="106" t="s">
        <v>49</v>
      </c>
    </row>
    <row r="40" spans="1:16" x14ac:dyDescent="0.2">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2">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2">
      <c r="A42" s="138" t="s">
        <v>52</v>
      </c>
      <c r="B42" s="138"/>
      <c r="C42" s="138"/>
      <c r="D42" s="138">
        <f>'実質公債費比率（分子）の構造'!K$52</f>
        <v>344</v>
      </c>
      <c r="E42" s="138"/>
      <c r="F42" s="138"/>
      <c r="G42" s="138">
        <f>'実質公債費比率（分子）の構造'!L$52</f>
        <v>352</v>
      </c>
      <c r="H42" s="138"/>
      <c r="I42" s="138"/>
      <c r="J42" s="138">
        <f>'実質公債費比率（分子）の構造'!M$52</f>
        <v>365</v>
      </c>
      <c r="K42" s="138"/>
      <c r="L42" s="138"/>
      <c r="M42" s="138">
        <f>'実質公債費比率（分子）の構造'!N$52</f>
        <v>355</v>
      </c>
      <c r="N42" s="138"/>
      <c r="O42" s="138"/>
      <c r="P42" s="138">
        <f>'実質公債費比率（分子）の構造'!O$52</f>
        <v>380</v>
      </c>
    </row>
    <row r="43" spans="1:16" x14ac:dyDescent="0.2">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2">
      <c r="A44" s="138" t="s">
        <v>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2">
      <c r="A45" s="138" t="s">
        <v>55</v>
      </c>
      <c r="B45" s="138">
        <f>'実質公債費比率（分子）の構造'!K$49</f>
        <v>41</v>
      </c>
      <c r="C45" s="138"/>
      <c r="D45" s="138"/>
      <c r="E45" s="138">
        <f>'実質公債費比率（分子）の構造'!L$49</f>
        <v>39</v>
      </c>
      <c r="F45" s="138"/>
      <c r="G45" s="138"/>
      <c r="H45" s="138">
        <f>'実質公債費比率（分子）の構造'!M$49</f>
        <v>32</v>
      </c>
      <c r="I45" s="138"/>
      <c r="J45" s="138"/>
      <c r="K45" s="138">
        <f>'実質公債費比率（分子）の構造'!N$49</f>
        <v>36</v>
      </c>
      <c r="L45" s="138"/>
      <c r="M45" s="138"/>
      <c r="N45" s="138">
        <f>'実質公債費比率（分子）の構造'!O$49</f>
        <v>35</v>
      </c>
      <c r="O45" s="138"/>
      <c r="P45" s="138"/>
    </row>
    <row r="46" spans="1:16" x14ac:dyDescent="0.2">
      <c r="A46" s="138" t="s">
        <v>56</v>
      </c>
      <c r="B46" s="138">
        <f>'実質公債費比率（分子）の構造'!K$48</f>
        <v>27</v>
      </c>
      <c r="C46" s="138"/>
      <c r="D46" s="138"/>
      <c r="E46" s="138">
        <f>'実質公債費比率（分子）の構造'!L$48</f>
        <v>25</v>
      </c>
      <c r="F46" s="138"/>
      <c r="G46" s="138"/>
      <c r="H46" s="138">
        <f>'実質公債費比率（分子）の構造'!M$48</f>
        <v>22</v>
      </c>
      <c r="I46" s="138"/>
      <c r="J46" s="138"/>
      <c r="K46" s="138">
        <f>'実質公債費比率（分子）の構造'!N$48</f>
        <v>20</v>
      </c>
      <c r="L46" s="138"/>
      <c r="M46" s="138"/>
      <c r="N46" s="138">
        <f>'実質公債費比率（分子）の構造'!O$48</f>
        <v>21</v>
      </c>
      <c r="O46" s="138"/>
      <c r="P46" s="138"/>
    </row>
    <row r="47" spans="1:16" x14ac:dyDescent="0.2">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2">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2">
      <c r="A49" s="138" t="s">
        <v>59</v>
      </c>
      <c r="B49" s="138">
        <f>'実質公債費比率（分子）の構造'!K$45</f>
        <v>491</v>
      </c>
      <c r="C49" s="138"/>
      <c r="D49" s="138"/>
      <c r="E49" s="138">
        <f>'実質公債費比率（分子）の構造'!L$45</f>
        <v>483</v>
      </c>
      <c r="F49" s="138"/>
      <c r="G49" s="138"/>
      <c r="H49" s="138">
        <f>'実質公債費比率（分子）の構造'!M$45</f>
        <v>474</v>
      </c>
      <c r="I49" s="138"/>
      <c r="J49" s="138"/>
      <c r="K49" s="138">
        <f>'実質公債費比率（分子）の構造'!N$45</f>
        <v>454</v>
      </c>
      <c r="L49" s="138"/>
      <c r="M49" s="138"/>
      <c r="N49" s="138">
        <f>'実質公債費比率（分子）の構造'!O$45</f>
        <v>486</v>
      </c>
      <c r="O49" s="138"/>
      <c r="P49" s="138"/>
    </row>
    <row r="50" spans="1:16" x14ac:dyDescent="0.2">
      <c r="A50" s="138" t="s">
        <v>60</v>
      </c>
      <c r="B50" s="138" t="e">
        <f>NA()</f>
        <v>#N/A</v>
      </c>
      <c r="C50" s="138">
        <f>IF(ISNUMBER('実質公債費比率（分子）の構造'!K$53),'実質公債費比率（分子）の構造'!K$53,NA())</f>
        <v>215</v>
      </c>
      <c r="D50" s="138" t="e">
        <f>NA()</f>
        <v>#N/A</v>
      </c>
      <c r="E50" s="138" t="e">
        <f>NA()</f>
        <v>#N/A</v>
      </c>
      <c r="F50" s="138">
        <f>IF(ISNUMBER('実質公債費比率（分子）の構造'!L$53),'実質公債費比率（分子）の構造'!L$53,NA())</f>
        <v>195</v>
      </c>
      <c r="G50" s="138" t="e">
        <f>NA()</f>
        <v>#N/A</v>
      </c>
      <c r="H50" s="138" t="e">
        <f>NA()</f>
        <v>#N/A</v>
      </c>
      <c r="I50" s="138">
        <f>IF(ISNUMBER('実質公債費比率（分子）の構造'!M$53),'実質公債費比率（分子）の構造'!M$53,NA())</f>
        <v>163</v>
      </c>
      <c r="J50" s="138" t="e">
        <f>NA()</f>
        <v>#N/A</v>
      </c>
      <c r="K50" s="138" t="e">
        <f>NA()</f>
        <v>#N/A</v>
      </c>
      <c r="L50" s="138">
        <f>IF(ISNUMBER('実質公債費比率（分子）の構造'!N$53),'実質公債費比率（分子）の構造'!N$53,NA())</f>
        <v>155</v>
      </c>
      <c r="M50" s="138" t="e">
        <f>NA()</f>
        <v>#N/A</v>
      </c>
      <c r="N50" s="138" t="e">
        <f>NA()</f>
        <v>#N/A</v>
      </c>
      <c r="O50" s="138">
        <f>IF(ISNUMBER('実質公債費比率（分子）の構造'!O$53),'実質公債費比率（分子）の構造'!O$53,NA())</f>
        <v>162</v>
      </c>
      <c r="P50" s="138" t="e">
        <f>NA()</f>
        <v>#N/A</v>
      </c>
    </row>
    <row r="53" spans="1:16" x14ac:dyDescent="0.2">
      <c r="A53" s="106" t="s">
        <v>61</v>
      </c>
    </row>
    <row r="54" spans="1:16" x14ac:dyDescent="0.2">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2">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2">
      <c r="A56" s="137" t="s">
        <v>37</v>
      </c>
      <c r="B56" s="137"/>
      <c r="C56" s="137"/>
      <c r="D56" s="137">
        <f>'将来負担比率（分子）の構造'!I$52</f>
        <v>3878</v>
      </c>
      <c r="E56" s="137"/>
      <c r="F56" s="137"/>
      <c r="G56" s="137">
        <f>'将来負担比率（分子）の構造'!J$52</f>
        <v>3921</v>
      </c>
      <c r="H56" s="137"/>
      <c r="I56" s="137"/>
      <c r="J56" s="137">
        <f>'将来負担比率（分子）の構造'!K$52</f>
        <v>3935</v>
      </c>
      <c r="K56" s="137"/>
      <c r="L56" s="137"/>
      <c r="M56" s="137">
        <f>'将来負担比率（分子）の構造'!L$52</f>
        <v>3941</v>
      </c>
      <c r="N56" s="137"/>
      <c r="O56" s="137"/>
      <c r="P56" s="137">
        <f>'将来負担比率（分子）の構造'!M$52</f>
        <v>3891</v>
      </c>
    </row>
    <row r="57" spans="1:16" x14ac:dyDescent="0.2">
      <c r="A57" s="137" t="s">
        <v>36</v>
      </c>
      <c r="B57" s="137"/>
      <c r="C57" s="137"/>
      <c r="D57" s="137">
        <f>'将来負担比率（分子）の構造'!I$51</f>
        <v>111</v>
      </c>
      <c r="E57" s="137"/>
      <c r="F57" s="137"/>
      <c r="G57" s="137">
        <f>'将来負担比率（分子）の構造'!J$51</f>
        <v>95</v>
      </c>
      <c r="H57" s="137"/>
      <c r="I57" s="137"/>
      <c r="J57" s="137">
        <f>'将来負担比率（分子）の構造'!K$51</f>
        <v>79</v>
      </c>
      <c r="K57" s="137"/>
      <c r="L57" s="137"/>
      <c r="M57" s="137">
        <f>'将来負担比率（分子）の構造'!L$51</f>
        <v>62</v>
      </c>
      <c r="N57" s="137"/>
      <c r="O57" s="137"/>
      <c r="P57" s="137">
        <f>'将来負担比率（分子）の構造'!M$51</f>
        <v>45</v>
      </c>
    </row>
    <row r="58" spans="1:16" x14ac:dyDescent="0.2">
      <c r="A58" s="137" t="s">
        <v>35</v>
      </c>
      <c r="B58" s="137"/>
      <c r="C58" s="137"/>
      <c r="D58" s="137">
        <f>'将来負担比率（分子）の構造'!I$50</f>
        <v>1772</v>
      </c>
      <c r="E58" s="137"/>
      <c r="F58" s="137"/>
      <c r="G58" s="137">
        <f>'将来負担比率（分子）の構造'!J$50</f>
        <v>1922</v>
      </c>
      <c r="H58" s="137"/>
      <c r="I58" s="137"/>
      <c r="J58" s="137">
        <f>'将来負担比率（分子）の構造'!K$50</f>
        <v>1900</v>
      </c>
      <c r="K58" s="137"/>
      <c r="L58" s="137"/>
      <c r="M58" s="137">
        <f>'将来負担比率（分子）の構造'!L$50</f>
        <v>2617</v>
      </c>
      <c r="N58" s="137"/>
      <c r="O58" s="137"/>
      <c r="P58" s="137">
        <f>'将来負担比率（分子）の構造'!M$50</f>
        <v>2679</v>
      </c>
    </row>
    <row r="59" spans="1:16" x14ac:dyDescent="0.2">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2">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2">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2">
      <c r="A62" s="137" t="s">
        <v>29</v>
      </c>
      <c r="B62" s="137">
        <f>'将来負担比率（分子）の構造'!I$45</f>
        <v>2210</v>
      </c>
      <c r="C62" s="137"/>
      <c r="D62" s="137"/>
      <c r="E62" s="137">
        <f>'将来負担比率（分子）の構造'!J$45</f>
        <v>2193</v>
      </c>
      <c r="F62" s="137"/>
      <c r="G62" s="137"/>
      <c r="H62" s="137">
        <f>'将来負担比率（分子）の構造'!K$45</f>
        <v>2078</v>
      </c>
      <c r="I62" s="137"/>
      <c r="J62" s="137"/>
      <c r="K62" s="137">
        <f>'将来負担比率（分子）の構造'!L$45</f>
        <v>1997</v>
      </c>
      <c r="L62" s="137"/>
      <c r="M62" s="137"/>
      <c r="N62" s="137">
        <f>'将来負担比率（分子）の構造'!M$45</f>
        <v>1847</v>
      </c>
      <c r="O62" s="137"/>
      <c r="P62" s="137"/>
    </row>
    <row r="63" spans="1:16" x14ac:dyDescent="0.2">
      <c r="A63" s="137" t="s">
        <v>28</v>
      </c>
      <c r="B63" s="137">
        <f>'将来負担比率（分子）の構造'!I$44</f>
        <v>753</v>
      </c>
      <c r="C63" s="137"/>
      <c r="D63" s="137"/>
      <c r="E63" s="137">
        <f>'将来負担比率（分子）の構造'!J$44</f>
        <v>709</v>
      </c>
      <c r="F63" s="137"/>
      <c r="G63" s="137"/>
      <c r="H63" s="137">
        <f>'将来負担比率（分子）の構造'!K$44</f>
        <v>690</v>
      </c>
      <c r="I63" s="137"/>
      <c r="J63" s="137"/>
      <c r="K63" s="137">
        <f>'将来負担比率（分子）の構造'!L$44</f>
        <v>700</v>
      </c>
      <c r="L63" s="137"/>
      <c r="M63" s="137"/>
      <c r="N63" s="137">
        <f>'将来負担比率（分子）の構造'!M$44</f>
        <v>696</v>
      </c>
      <c r="O63" s="137"/>
      <c r="P63" s="137"/>
    </row>
    <row r="64" spans="1:16" x14ac:dyDescent="0.2">
      <c r="A64" s="137" t="s">
        <v>27</v>
      </c>
      <c r="B64" s="137">
        <f>'将来負担比率（分子）の構造'!I$43</f>
        <v>279</v>
      </c>
      <c r="C64" s="137"/>
      <c r="D64" s="137"/>
      <c r="E64" s="137">
        <f>'将来負担比率（分子）の構造'!J$43</f>
        <v>269</v>
      </c>
      <c r="F64" s="137"/>
      <c r="G64" s="137"/>
      <c r="H64" s="137">
        <f>'将来負担比率（分子）の構造'!K$43</f>
        <v>255</v>
      </c>
      <c r="I64" s="137"/>
      <c r="J64" s="137"/>
      <c r="K64" s="137">
        <f>'将来負担比率（分子）の構造'!L$43</f>
        <v>243</v>
      </c>
      <c r="L64" s="137"/>
      <c r="M64" s="137"/>
      <c r="N64" s="137">
        <f>'将来負担比率（分子）の構造'!M$43</f>
        <v>242</v>
      </c>
      <c r="O64" s="137"/>
      <c r="P64" s="137"/>
    </row>
    <row r="65" spans="1:16" x14ac:dyDescent="0.2">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2">
      <c r="A66" s="137" t="s">
        <v>25</v>
      </c>
      <c r="B66" s="137">
        <f>'将来負担比率（分子）の構造'!I$41</f>
        <v>4883</v>
      </c>
      <c r="C66" s="137"/>
      <c r="D66" s="137"/>
      <c r="E66" s="137">
        <f>'将来負担比率（分子）の構造'!J$41</f>
        <v>4816</v>
      </c>
      <c r="F66" s="137"/>
      <c r="G66" s="137"/>
      <c r="H66" s="137">
        <f>'将来負担比率（分子）の構造'!K$41</f>
        <v>4720</v>
      </c>
      <c r="I66" s="137"/>
      <c r="J66" s="137"/>
      <c r="K66" s="137">
        <f>'将来負担比率（分子）の構造'!L$41</f>
        <v>4675</v>
      </c>
      <c r="L66" s="137"/>
      <c r="M66" s="137"/>
      <c r="N66" s="137">
        <f>'将来負担比率（分子）の構造'!M$41</f>
        <v>4550</v>
      </c>
      <c r="O66" s="137"/>
      <c r="P66" s="137"/>
    </row>
    <row r="67" spans="1:16" x14ac:dyDescent="0.2">
      <c r="A67" s="137" t="s">
        <v>64</v>
      </c>
      <c r="B67" s="137" t="e">
        <f>NA()</f>
        <v>#N/A</v>
      </c>
      <c r="C67" s="137">
        <f>IF(ISNUMBER('将来負担比率（分子）の構造'!I$53), IF('将来負担比率（分子）の構造'!I$53 &lt; 0, 0, '将来負担比率（分子）の構造'!I$53), NA())</f>
        <v>2364</v>
      </c>
      <c r="D67" s="137" t="e">
        <f>NA()</f>
        <v>#N/A</v>
      </c>
      <c r="E67" s="137" t="e">
        <f>NA()</f>
        <v>#N/A</v>
      </c>
      <c r="F67" s="137">
        <f>IF(ISNUMBER('将来負担比率（分子）の構造'!J$53), IF('将来負担比率（分子）の構造'!J$53 &lt; 0, 0, '将来負担比率（分子）の構造'!J$53), NA())</f>
        <v>2050</v>
      </c>
      <c r="G67" s="137" t="e">
        <f>NA()</f>
        <v>#N/A</v>
      </c>
      <c r="H67" s="137" t="e">
        <f>NA()</f>
        <v>#N/A</v>
      </c>
      <c r="I67" s="137">
        <f>IF(ISNUMBER('将来負担比率（分子）の構造'!K$53), IF('将来負担比率（分子）の構造'!K$53 &lt; 0, 0, '将来負担比率（分子）の構造'!K$53), NA())</f>
        <v>1829</v>
      </c>
      <c r="J67" s="137" t="e">
        <f>NA()</f>
        <v>#N/A</v>
      </c>
      <c r="K67" s="137" t="e">
        <f>NA()</f>
        <v>#N/A</v>
      </c>
      <c r="L67" s="137">
        <f>IF(ISNUMBER('将来負担比率（分子）の構造'!L$53), IF('将来負担比率（分子）の構造'!L$53 &lt; 0, 0, '将来負担比率（分子）の構造'!L$53), NA())</f>
        <v>996</v>
      </c>
      <c r="M67" s="137" t="e">
        <f>NA()</f>
        <v>#N/A</v>
      </c>
      <c r="N67" s="137" t="e">
        <f>NA()</f>
        <v>#N/A</v>
      </c>
      <c r="O67" s="137">
        <f>IF(ISNUMBER('将来負担比率（分子）の構造'!M$53), IF('将来負担比率（分子）の構造'!M$53 &lt; 0, 0, '将来負担比率（分子）の構造'!M$53), NA())</f>
        <v>720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2018-03-06T01:03:15Z</cp:lastPrinted>
  <dcterms:created xsi:type="dcterms:W3CDTF">2018-01-24T04:27:17Z</dcterms:created>
  <dcterms:modified xsi:type="dcterms:W3CDTF">2018-10-26T00:20:00Z</dcterms:modified>
  <cp:category/>
</cp:coreProperties>
</file>